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A25AB89-0597-4C10-A660-2FB70A44B61C}" xr6:coauthVersionLast="47" xr6:coauthVersionMax="47" xr10:uidLastSave="{00000000-0000-0000-0000-000000000000}"/>
  <bookViews>
    <workbookView xWindow="-120" yWindow="-120" windowWidth="19440" windowHeight="15000" tabRatio="794" xr2:uid="{00000000-000D-0000-FFFF-FFFF00000000}"/>
  </bookViews>
  <sheets>
    <sheet name="様式" sheetId="16" r:id="rId1"/>
    <sheet name="入力例" sheetId="19" r:id="rId2"/>
    <sheet name="標準報酬等級表-短期" sheetId="12" r:id="rId3"/>
    <sheet name="標準報酬等級表-厚年・退職等" sheetId="18" r:id="rId4"/>
  </sheets>
  <definedNames>
    <definedName name="_xlnm.Print_Area" localSheetId="1">入力例!$A$1:$BN$47</definedName>
    <definedName name="_xlnm.Print_Area" localSheetId="0">様式!$A$1:$BM$47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42" i="19" l="1"/>
  <c r="BH45" i="19" s="1"/>
  <c r="BH46" i="19" s="1"/>
  <c r="AH42" i="19"/>
  <c r="AG42" i="19"/>
  <c r="AW36" i="19"/>
  <c r="BH39" i="19" s="1"/>
  <c r="BH40" i="19" s="1"/>
  <c r="AH36" i="19"/>
  <c r="AG36" i="19"/>
  <c r="AW30" i="19"/>
  <c r="BH33" i="19" s="1"/>
  <c r="BH34" i="19" s="1"/>
  <c r="AH30" i="19"/>
  <c r="AG30" i="19"/>
  <c r="AW24" i="19"/>
  <c r="BH27" i="19" s="1"/>
  <c r="BH28" i="19" s="1"/>
  <c r="AH24" i="19"/>
  <c r="AG24" i="19"/>
  <c r="AW18" i="19"/>
  <c r="BF19" i="19" s="1"/>
  <c r="AH18" i="19"/>
  <c r="AG18" i="19"/>
  <c r="BH45" i="16"/>
  <c r="BH46" i="16" s="1"/>
  <c r="BF45" i="16"/>
  <c r="BH39" i="16"/>
  <c r="BH40" i="16" s="1"/>
  <c r="BF39" i="16"/>
  <c r="AW18" i="16"/>
  <c r="BH21" i="16" s="1"/>
  <c r="BH22" i="16" s="1"/>
  <c r="AH42" i="16"/>
  <c r="AG42" i="16"/>
  <c r="AH36" i="16"/>
  <c r="AG36" i="16"/>
  <c r="AH30" i="16"/>
  <c r="AG30" i="16"/>
  <c r="AH24" i="16"/>
  <c r="AG24" i="16"/>
  <c r="AH18" i="16"/>
  <c r="AG18" i="16"/>
  <c r="BH43" i="16"/>
  <c r="BF43" i="16"/>
  <c r="BH37" i="16"/>
  <c r="BF37" i="16"/>
  <c r="AW42" i="16"/>
  <c r="AW36" i="16"/>
  <c r="AW30" i="16"/>
  <c r="BF33" i="16" s="1"/>
  <c r="AW24" i="16"/>
  <c r="BF27" i="16" s="1"/>
  <c r="BF31" i="16" l="1"/>
  <c r="BH33" i="16"/>
  <c r="BH34" i="16" s="1"/>
  <c r="BH31" i="16"/>
  <c r="BH19" i="19"/>
  <c r="BF25" i="19"/>
  <c r="BF21" i="19"/>
  <c r="BF22" i="19" s="1"/>
  <c r="BF31" i="19"/>
  <c r="BH21" i="19"/>
  <c r="BH22" i="19" s="1"/>
  <c r="BF27" i="19"/>
  <c r="BF28" i="19" s="1"/>
  <c r="BH31" i="19"/>
  <c r="BF37" i="19"/>
  <c r="BH25" i="19"/>
  <c r="BF33" i="19"/>
  <c r="BF34" i="19" s="1"/>
  <c r="BH37" i="19"/>
  <c r="BF43" i="19"/>
  <c r="BF39" i="19"/>
  <c r="BF40" i="19" s="1"/>
  <c r="BH43" i="19"/>
  <c r="BF45" i="19"/>
  <c r="BF46" i="19" s="1"/>
  <c r="BF21" i="16"/>
  <c r="BF22" i="16" s="1"/>
  <c r="BH27" i="16"/>
  <c r="BH28" i="16" s="1"/>
  <c r="BH25" i="16"/>
  <c r="BF19" i="16"/>
  <c r="BH19" i="16"/>
  <c r="BF28" i="16"/>
  <c r="BF25" i="16"/>
  <c r="BF34" i="16"/>
  <c r="BF40" i="16"/>
  <c r="BF46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17" authorId="0" shapeId="0" xr:uid="{9F2C4144-47C1-405F-B2BF-6EE0E2E0F98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21 新規資格取得
22 他の所属所からの転入
   (同所属所内の部署異動(企業異動)
　　は転入とはなりません。)</t>
        </r>
      </text>
    </comment>
  </commentList>
</comments>
</file>

<file path=xl/sharedStrings.xml><?xml version="1.0" encoding="utf-8"?>
<sst xmlns="http://schemas.openxmlformats.org/spreadsheetml/2006/main" count="341" uniqueCount="62">
  <si>
    <t>No.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</si>
  <si>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</si>
  <si>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</si>
  <si>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</si>
  <si>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</si>
  <si>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所属所名</t>
    <rPh sb="0" eb="2">
      <t>ショゾク</t>
    </rPh>
    <rPh sb="2" eb="3">
      <t>ショ</t>
    </rPh>
    <rPh sb="3" eb="4">
      <t>メイ</t>
    </rPh>
    <phoneticPr fontId="3"/>
  </si>
  <si>
    <t>所属所長</t>
    <rPh sb="0" eb="2">
      <t>ショゾク</t>
    </rPh>
    <rPh sb="2" eb="4">
      <t>ショチョウ</t>
    </rPh>
    <phoneticPr fontId="3"/>
  </si>
  <si>
    <t>証番号</t>
    <rPh sb="0" eb="1">
      <t>ショウ</t>
    </rPh>
    <rPh sb="1" eb="3">
      <t>バンゴウ</t>
    </rPh>
    <phoneticPr fontId="3"/>
  </si>
  <si>
    <t>異動年月日</t>
    <rPh sb="0" eb="2">
      <t>イドウ</t>
    </rPh>
    <rPh sb="2" eb="5">
      <t>ネンガッピ</t>
    </rPh>
    <phoneticPr fontId="3"/>
  </si>
  <si>
    <t>給　　与　　月　　額</t>
    <phoneticPr fontId="3"/>
  </si>
  <si>
    <t>決定標準報酬</t>
    <rPh sb="0" eb="2">
      <t>ケッテイ</t>
    </rPh>
    <rPh sb="2" eb="4">
      <t>ヒョウジュン</t>
    </rPh>
    <rPh sb="4" eb="6">
      <t>ホウシュウ</t>
    </rPh>
    <phoneticPr fontId="3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</si>
  <si>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</si>
  <si>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</si>
  <si>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算定基礎月</t>
    <rPh sb="0" eb="1">
      <t>ザン</t>
    </rPh>
    <rPh sb="1" eb="2">
      <t>サダム</t>
    </rPh>
    <rPh sb="2" eb="4">
      <t>キソ</t>
    </rPh>
    <rPh sb="4" eb="5">
      <t>ツキ</t>
    </rPh>
    <phoneticPr fontId="3"/>
  </si>
  <si>
    <t>固定的給与</t>
    <rPh sb="0" eb="3">
      <t>コテイテキ</t>
    </rPh>
    <rPh sb="3" eb="5">
      <t>キュウヨ</t>
    </rPh>
    <phoneticPr fontId="3"/>
  </si>
  <si>
    <t>非固定的給与</t>
    <rPh sb="0" eb="1">
      <t>ヒ</t>
    </rPh>
    <rPh sb="1" eb="4">
      <t>コテイテキ</t>
    </rPh>
    <rPh sb="4" eb="6">
      <t>キュウヨ</t>
    </rPh>
    <phoneticPr fontId="3"/>
  </si>
  <si>
    <t>合計</t>
    <rPh sb="0" eb="2">
      <t>ゴウケイ</t>
    </rPh>
    <phoneticPr fontId="3"/>
  </si>
  <si>
    <t xml:space="preserve"> 氏名　(上段：カナ、下段：漢字）</t>
    <rPh sb="1" eb="3">
      <t>シメイ</t>
    </rPh>
    <phoneticPr fontId="3"/>
  </si>
  <si>
    <t>組合員
種 別</t>
    <rPh sb="0" eb="3">
      <t>クミアイイン</t>
    </rPh>
    <rPh sb="4" eb="5">
      <t>タネ</t>
    </rPh>
    <rPh sb="6" eb="7">
      <t>ベツ</t>
    </rPh>
    <phoneticPr fontId="3"/>
  </si>
  <si>
    <t>企業</t>
    <rPh sb="0" eb="2">
      <t>キギョウ</t>
    </rPh>
    <phoneticPr fontId="3"/>
  </si>
  <si>
    <t>等級</t>
    <rPh sb="0" eb="2">
      <t>トウキュウ</t>
    </rPh>
    <phoneticPr fontId="3"/>
  </si>
  <si>
    <t>月額</t>
    <rPh sb="0" eb="2">
      <t>ゲツガク</t>
    </rPh>
    <phoneticPr fontId="3"/>
  </si>
  <si>
    <t>元号</t>
    <rPh sb="0" eb="2">
      <t>ゲンゴウ</t>
    </rPh>
    <phoneticPr fontId="3"/>
  </si>
  <si>
    <r>
      <rPr>
        <sz val="6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4</t>
    </r>
    <rPh sb="0" eb="1">
      <t>ゲツ</t>
    </rPh>
    <phoneticPr fontId="3"/>
  </si>
  <si>
    <t>日</t>
    <rPh sb="0" eb="1">
      <t>ヒ</t>
    </rPh>
    <phoneticPr fontId="3"/>
  </si>
  <si>
    <t>月</t>
    <rPh sb="0" eb="1">
      <t>ゲツ</t>
    </rPh>
    <phoneticPr fontId="3"/>
  </si>
  <si>
    <t>（１）</t>
    <phoneticPr fontId="3"/>
  </si>
  <si>
    <t>円</t>
    <rPh sb="0" eb="1">
      <t>エン</t>
    </rPh>
    <phoneticPr fontId="3"/>
  </si>
  <si>
    <t>短期</t>
    <rPh sb="0" eb="2">
      <t>タンキ</t>
    </rPh>
    <phoneticPr fontId="3"/>
  </si>
  <si>
    <t>千円</t>
    <rPh sb="0" eb="1">
      <t>セン</t>
    </rPh>
    <rPh sb="1" eb="2">
      <t>エン</t>
    </rPh>
    <phoneticPr fontId="3"/>
  </si>
  <si>
    <t>厚年</t>
    <rPh sb="0" eb="1">
      <t>コウ</t>
    </rPh>
    <rPh sb="1" eb="2">
      <t>ネン</t>
    </rPh>
    <phoneticPr fontId="3"/>
  </si>
  <si>
    <t>退職</t>
    <rPh sb="0" eb="2">
      <t>タイショク</t>
    </rPh>
    <phoneticPr fontId="3"/>
  </si>
  <si>
    <t>標　準　報　酬</t>
    <rPh sb="0" eb="1">
      <t>ヒョウ</t>
    </rPh>
    <rPh sb="2" eb="3">
      <t>ジュン</t>
    </rPh>
    <rPh sb="4" eb="5">
      <t>ホウ</t>
    </rPh>
    <rPh sb="6" eb="7">
      <t>シュウ</t>
    </rPh>
    <phoneticPr fontId="3"/>
  </si>
  <si>
    <t>報　酬　月　額</t>
    <rPh sb="0" eb="1">
      <t>ホウ</t>
    </rPh>
    <rPh sb="2" eb="3">
      <t>シュウ</t>
    </rPh>
    <rPh sb="4" eb="5">
      <t>ツキ</t>
    </rPh>
    <rPh sb="6" eb="7">
      <t>ガク</t>
    </rPh>
    <phoneticPr fontId="3"/>
  </si>
  <si>
    <t>等　　級</t>
    <rPh sb="0" eb="1">
      <t>トウ</t>
    </rPh>
    <rPh sb="3" eb="4">
      <t>キュウ</t>
    </rPh>
    <phoneticPr fontId="3"/>
  </si>
  <si>
    <t>月　額</t>
    <rPh sb="0" eb="1">
      <t>ツキ</t>
    </rPh>
    <rPh sb="2" eb="3">
      <t>ガク</t>
    </rPh>
    <phoneticPr fontId="3"/>
  </si>
  <si>
    <t>短期給付等
（介護・福祉を含む）</t>
    <rPh sb="0" eb="1">
      <t>タン</t>
    </rPh>
    <rPh sb="1" eb="2">
      <t>キ</t>
    </rPh>
    <rPh sb="2" eb="3">
      <t>キュウ</t>
    </rPh>
    <rPh sb="3" eb="4">
      <t>ヅケ</t>
    </rPh>
    <rPh sb="4" eb="5">
      <t>トウ</t>
    </rPh>
    <rPh sb="7" eb="9">
      <t>カイゴ</t>
    </rPh>
    <rPh sb="10" eb="12">
      <t>フクシ</t>
    </rPh>
    <rPh sb="13" eb="14">
      <t>フク</t>
    </rPh>
    <phoneticPr fontId="3"/>
  </si>
  <si>
    <t>円以上</t>
    <rPh sb="0" eb="1">
      <t>エン</t>
    </rPh>
    <rPh sb="1" eb="3">
      <t>イジョウ</t>
    </rPh>
    <phoneticPr fontId="3"/>
  </si>
  <si>
    <t>円未満</t>
    <rPh sb="0" eb="1">
      <t>エン</t>
    </rPh>
    <rPh sb="1" eb="3">
      <t>ミマン</t>
    </rPh>
    <phoneticPr fontId="3"/>
  </si>
  <si>
    <t>～</t>
    <phoneticPr fontId="3"/>
  </si>
  <si>
    <t>～</t>
  </si>
  <si>
    <t>長　期　給　付</t>
    <rPh sb="0" eb="1">
      <t>チョウ</t>
    </rPh>
    <rPh sb="2" eb="3">
      <t>キ</t>
    </rPh>
    <rPh sb="4" eb="5">
      <t>キュウ</t>
    </rPh>
    <rPh sb="6" eb="7">
      <t>ヅケ</t>
    </rPh>
    <phoneticPr fontId="3"/>
  </si>
  <si>
    <t>最高等級３２等級　650,000円追加</t>
    <rPh sb="0" eb="4">
      <t>サイコウトウキュウ</t>
    </rPh>
    <rPh sb="6" eb="8">
      <t>トウキュウ</t>
    </rPh>
    <rPh sb="16" eb="17">
      <t>エン</t>
    </rPh>
    <rPh sb="17" eb="19">
      <t>ツイカ</t>
    </rPh>
    <phoneticPr fontId="3"/>
  </si>
  <si>
    <r>
      <t>　　　　　　　　　　　　　　　標準報酬等級表　　　　　　</t>
    </r>
    <r>
      <rPr>
        <b/>
        <sz val="9"/>
        <color indexed="10"/>
        <rFont val="ＭＳ Ｐゴシック"/>
        <family val="3"/>
        <charset val="128"/>
      </rPr>
      <t>令和4年10月１日適用</t>
    </r>
    <rPh sb="28" eb="30">
      <t>レイワ</t>
    </rPh>
    <phoneticPr fontId="3"/>
  </si>
  <si>
    <t>・厚　生　年　金
 ・退 職 等 年 金</t>
    <phoneticPr fontId="3"/>
  </si>
  <si>
    <t>所属所
番号</t>
    <rPh sb="0" eb="2">
      <t>ショゾク</t>
    </rPh>
    <rPh sb="2" eb="3">
      <t>ショ</t>
    </rPh>
    <rPh sb="4" eb="6">
      <t>バンゴウ</t>
    </rPh>
    <phoneticPr fontId="3"/>
  </si>
  <si>
    <t>なしは0入力</t>
    <rPh sb="4" eb="6">
      <t>ニュウリョク</t>
    </rPh>
    <phoneticPr fontId="3"/>
  </si>
  <si>
    <t>異動事由</t>
    <rPh sb="0" eb="4">
      <t>イドウジユウ</t>
    </rPh>
    <phoneticPr fontId="3"/>
  </si>
  <si>
    <t>２１　新規資格取得
２２　他の所属所からの転入
　　　(同所属所内の部署異動は別様式)</t>
    <rPh sb="3" eb="5">
      <t>シンキ</t>
    </rPh>
    <rPh sb="5" eb="7">
      <t>シカク</t>
    </rPh>
    <rPh sb="7" eb="9">
      <t>シュトク</t>
    </rPh>
    <rPh sb="13" eb="14">
      <t>タ</t>
    </rPh>
    <rPh sb="15" eb="18">
      <t>ショゾクショ</t>
    </rPh>
    <rPh sb="21" eb="23">
      <t>テンニュウ</t>
    </rPh>
    <rPh sb="28" eb="29">
      <t>ドウ</t>
    </rPh>
    <rPh sb="29" eb="32">
      <t>ショゾクショ</t>
    </rPh>
    <rPh sb="32" eb="33">
      <t>ナイ</t>
    </rPh>
    <rPh sb="34" eb="36">
      <t>ブショ</t>
    </rPh>
    <rPh sb="36" eb="38">
      <t>イドウ</t>
    </rPh>
    <rPh sb="39" eb="40">
      <t>ベツ</t>
    </rPh>
    <rPh sb="40" eb="42">
      <t>ヨウシキ</t>
    </rPh>
    <phoneticPr fontId="3"/>
  </si>
  <si>
    <t>標準報酬基礎届</t>
    <rPh sb="0" eb="4">
      <t>ヒョウジュンホウシュウ</t>
    </rPh>
    <rPh sb="4" eb="6">
      <t>キソ</t>
    </rPh>
    <rPh sb="6" eb="7">
      <t>トドケ</t>
    </rPh>
    <phoneticPr fontId="3"/>
  </si>
  <si>
    <t>新規資格取得者
転入者</t>
    <rPh sb="0" eb="2">
      <t>シンキ</t>
    </rPh>
    <rPh sb="2" eb="6">
      <t>シカクシュトク</t>
    </rPh>
    <rPh sb="6" eb="7">
      <t>シャ</t>
    </rPh>
    <rPh sb="8" eb="10">
      <t>テンニュウ</t>
    </rPh>
    <rPh sb="10" eb="11">
      <t>シャ</t>
    </rPh>
    <phoneticPr fontId="3"/>
  </si>
  <si>
    <t>会計支出科目(右詰め)</t>
    <rPh sb="0" eb="2">
      <t>カイケイ</t>
    </rPh>
    <rPh sb="2" eb="4">
      <t>シシュツ</t>
    </rPh>
    <rPh sb="4" eb="6">
      <t>カモク</t>
    </rPh>
    <rPh sb="7" eb="9">
      <t>ミギヅ</t>
    </rPh>
    <phoneticPr fontId="3"/>
  </si>
  <si>
    <t>部課署番号(右詰め)</t>
    <rPh sb="0" eb="2">
      <t>ブカ</t>
    </rPh>
    <rPh sb="2" eb="3">
      <t>ショ</t>
    </rPh>
    <rPh sb="3" eb="5">
      <t>バンゴウ</t>
    </rPh>
    <rPh sb="6" eb="8">
      <t>ミギヅ</t>
    </rPh>
    <phoneticPr fontId="3"/>
  </si>
  <si>
    <t>算定
基礎月</t>
    <rPh sb="0" eb="1">
      <t>ザン</t>
    </rPh>
    <rPh sb="1" eb="2">
      <t>サダム</t>
    </rPh>
    <rPh sb="3" eb="5">
      <t>キソ</t>
    </rPh>
    <rPh sb="5" eb="6">
      <t>ツキ</t>
    </rPh>
    <phoneticPr fontId="3"/>
  </si>
  <si>
    <t>1 男</t>
  </si>
  <si>
    <t>〇〇</t>
    <phoneticPr fontId="3"/>
  </si>
  <si>
    <t>会計支出科目（右詰め）</t>
    <rPh sb="0" eb="2">
      <t>カイケイ</t>
    </rPh>
    <rPh sb="2" eb="4">
      <t>シシュツ</t>
    </rPh>
    <rPh sb="4" eb="6">
      <t>カモク</t>
    </rPh>
    <rPh sb="7" eb="9">
      <t>ミギヅ</t>
    </rPh>
    <phoneticPr fontId="3"/>
  </si>
  <si>
    <t>部課署番号（右詰め）</t>
    <rPh sb="0" eb="2">
      <t>ブカ</t>
    </rPh>
    <rPh sb="2" eb="3">
      <t>ショ</t>
    </rPh>
    <rPh sb="3" eb="5">
      <t>バンゴウ</t>
    </rPh>
    <rPh sb="6" eb="8">
      <t>ミギヅ</t>
    </rPh>
    <phoneticPr fontId="3"/>
  </si>
  <si>
    <t>10(一般)</t>
  </si>
  <si>
    <t>〇〇〇〇</t>
    <phoneticPr fontId="3"/>
  </si>
  <si>
    <t>掛金翌月徴収</t>
    <rPh sb="0" eb="2">
      <t>カケキン</t>
    </rPh>
    <rPh sb="2" eb="3">
      <t>ヨク</t>
    </rPh>
    <rPh sb="3" eb="4">
      <t>ツキ</t>
    </rPh>
    <rPh sb="4" eb="6">
      <t>チョウシュウ</t>
    </rPh>
    <phoneticPr fontId="3"/>
  </si>
  <si>
    <t>ver5.7.2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</si>
</sst>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HGS創英角ｺﾞｼｯｸUB"/>
      <family val="3"/>
      <charset val="128"/>
    </font>
    <font>
      <b/>
      <sz val="18"/>
      <name val="HGS創英角ｺﾞｼｯｸUB"/>
      <family val="3"/>
      <charset val="128"/>
    </font>
    <font>
      <b/>
      <sz val="8"/>
      <name val="ＭＳ Ｐ明朝"/>
      <family val="1"/>
      <charset val="128"/>
    </font>
    <font>
      <b/>
      <sz val="8"/>
      <name val="HGS創英角ｺﾞｼｯｸUB"/>
      <family val="3"/>
      <charset val="128"/>
    </font>
    <font>
      <sz val="8"/>
      <name val="HGS創英角ｺﾞｼｯｸUB"/>
      <family val="3"/>
      <charset val="128"/>
    </font>
    <font>
      <b/>
      <sz val="12"/>
      <name val="HGS創英角ｺﾞｼｯｸUB"/>
      <family val="3"/>
      <charset val="128"/>
    </font>
    <font>
      <b/>
      <sz val="14"/>
      <name val="HGS創英角ｺﾞｼｯｸUB"/>
      <family val="3"/>
      <charset val="128"/>
    </font>
    <font>
      <sz val="14"/>
      <name val="ＭＳ Ｐゴシック"/>
      <family val="3"/>
      <charset val="128"/>
    </font>
    <font>
      <b/>
      <sz val="16"/>
      <name val="HGS創英角ｺﾞｼｯｸUB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9"/>
      <name val="HGP創英角ｺﾞｼｯｸUB"/>
      <family val="3"/>
      <charset val="128"/>
    </font>
    <font>
      <sz val="9"/>
      <name val="HGP創英角ｺﾞｼｯｸUB"/>
      <family val="3"/>
      <charset val="128"/>
    </font>
    <font>
      <b/>
      <sz val="8"/>
      <name val="HGP創英角ｺﾞｼｯｸUB"/>
      <family val="3"/>
      <charset val="128"/>
    </font>
    <font>
      <b/>
      <sz val="10"/>
      <name val="HGP創英角ｺﾞｼｯｸUB"/>
      <family val="3"/>
      <charset val="128"/>
    </font>
    <font>
      <b/>
      <sz val="12"/>
      <name val="HGP創英角ｺﾞｼｯｸUB"/>
      <family val="3"/>
      <charset val="128"/>
    </font>
    <font>
      <sz val="7"/>
      <name val="ＭＳ Ｐゴシック"/>
      <family val="3"/>
      <charset val="128"/>
      <scheme val="minor"/>
    </font>
    <font>
      <sz val="20"/>
      <color indexed="8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 style="double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hair">
        <color indexed="64"/>
      </diagonal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 style="dashDot">
        <color auto="1"/>
      </top>
      <bottom/>
      <diagonal/>
    </border>
    <border>
      <left/>
      <right style="dashDot">
        <color auto="1"/>
      </right>
      <top/>
      <bottom/>
      <diagonal/>
    </border>
    <border>
      <left/>
      <right style="dashDot">
        <color auto="1"/>
      </right>
      <top/>
      <bottom style="dashDot">
        <color auto="1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</cellStyleXfs>
  <cellXfs count="524">
    <xf numFmtId="0" fontId="0" fillId="0" borderId="0" xfId="0">
      <alignment vertical="center"/>
    </xf>
    <xf numFmtId="3" fontId="0" fillId="0" borderId="4" xfId="0" applyNumberFormat="1" applyBorder="1">
      <alignment vertical="center"/>
    </xf>
    <xf numFmtId="3" fontId="0" fillId="0" borderId="5" xfId="0" applyNumberFormat="1" applyBorder="1">
      <alignment vertical="center"/>
    </xf>
    <xf numFmtId="176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5" xfId="0" applyBorder="1">
      <alignment vertical="center"/>
    </xf>
    <xf numFmtId="3" fontId="0" fillId="0" borderId="6" xfId="0" applyNumberFormat="1" applyBorder="1">
      <alignment vertical="center"/>
    </xf>
    <xf numFmtId="3" fontId="0" fillId="0" borderId="14" xfId="0" applyNumberFormat="1" applyBorder="1">
      <alignment vertical="center"/>
    </xf>
    <xf numFmtId="3" fontId="0" fillId="0" borderId="15" xfId="0" applyNumberFormat="1" applyBorder="1">
      <alignment vertical="center"/>
    </xf>
    <xf numFmtId="3" fontId="0" fillId="0" borderId="16" xfId="0" applyNumberFormat="1" applyBorder="1">
      <alignment vertical="center"/>
    </xf>
    <xf numFmtId="3" fontId="0" fillId="0" borderId="2" xfId="0" applyNumberFormat="1" applyBorder="1">
      <alignment vertical="center"/>
    </xf>
    <xf numFmtId="0" fontId="0" fillId="0" borderId="15" xfId="0" applyBorder="1">
      <alignment vertical="center"/>
    </xf>
    <xf numFmtId="38" fontId="0" fillId="0" borderId="0" xfId="1" applyFont="1">
      <alignment vertical="center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right" vertical="center"/>
    </xf>
    <xf numFmtId="3" fontId="0" fillId="0" borderId="88" xfId="0" applyNumberFormat="1" applyBorder="1">
      <alignment vertical="center"/>
    </xf>
    <xf numFmtId="3" fontId="0" fillId="0" borderId="89" xfId="0" applyNumberFormat="1" applyBorder="1">
      <alignment vertical="center"/>
    </xf>
    <xf numFmtId="3" fontId="0" fillId="0" borderId="85" xfId="0" applyNumberFormat="1" applyBorder="1">
      <alignment vertical="center"/>
    </xf>
    <xf numFmtId="3" fontId="0" fillId="0" borderId="86" xfId="0" applyNumberFormat="1" applyBorder="1">
      <alignment vertical="center"/>
    </xf>
    <xf numFmtId="0" fontId="0" fillId="0" borderId="86" xfId="0" applyBorder="1" applyAlignment="1">
      <alignment horizontal="center" vertical="center"/>
    </xf>
    <xf numFmtId="0" fontId="0" fillId="0" borderId="89" xfId="0" applyBorder="1">
      <alignment vertical="center"/>
    </xf>
    <xf numFmtId="3" fontId="0" fillId="0" borderId="93" xfId="0" applyNumberFormat="1" applyBorder="1">
      <alignment vertical="center"/>
    </xf>
    <xf numFmtId="3" fontId="0" fillId="0" borderId="94" xfId="0" applyNumberFormat="1" applyBorder="1">
      <alignment vertical="center"/>
    </xf>
    <xf numFmtId="3" fontId="0" fillId="0" borderId="90" xfId="0" applyNumberFormat="1" applyBorder="1">
      <alignment vertical="center"/>
    </xf>
    <xf numFmtId="3" fontId="0" fillId="0" borderId="91" xfId="0" applyNumberFormat="1" applyBorder="1">
      <alignment vertical="center"/>
    </xf>
    <xf numFmtId="0" fontId="0" fillId="0" borderId="91" xfId="0" applyBorder="1" applyAlignment="1">
      <alignment horizontal="center" vertical="center"/>
    </xf>
    <xf numFmtId="0" fontId="0" fillId="0" borderId="94" xfId="0" applyBorder="1">
      <alignment vertical="center"/>
    </xf>
    <xf numFmtId="0" fontId="13" fillId="0" borderId="1" xfId="4" applyFont="1" applyBorder="1" applyAlignment="1" applyProtection="1">
      <alignment vertical="top"/>
      <protection locked="0"/>
    </xf>
    <xf numFmtId="0" fontId="13" fillId="0" borderId="43" xfId="4" applyFont="1" applyBorder="1" applyAlignment="1" applyProtection="1">
      <alignment vertical="top"/>
      <protection locked="0"/>
    </xf>
    <xf numFmtId="0" fontId="13" fillId="0" borderId="40" xfId="4" applyFont="1" applyBorder="1" applyAlignment="1" applyProtection="1">
      <alignment vertical="top" wrapText="1"/>
      <protection locked="0"/>
    </xf>
    <xf numFmtId="0" fontId="13" fillId="0" borderId="40" xfId="4" applyFont="1" applyBorder="1" applyAlignment="1" applyProtection="1">
      <alignment vertical="top"/>
      <protection locked="0"/>
    </xf>
    <xf numFmtId="0" fontId="13" fillId="0" borderId="29" xfId="4" applyFont="1" applyBorder="1" applyAlignment="1" applyProtection="1">
      <alignment vertical="top" wrapText="1"/>
      <protection locked="0"/>
    </xf>
    <xf numFmtId="0" fontId="13" fillId="0" borderId="17" xfId="4" applyFont="1" applyBorder="1" applyAlignment="1" applyProtection="1">
      <alignment vertical="top" wrapText="1"/>
      <protection locked="0"/>
    </xf>
    <xf numFmtId="0" fontId="13" fillId="0" borderId="0" xfId="4" applyFont="1" applyAlignment="1" applyProtection="1">
      <alignment vertical="top"/>
      <protection locked="0"/>
    </xf>
    <xf numFmtId="0" fontId="13" fillId="0" borderId="25" xfId="4" applyFont="1" applyBorder="1" applyAlignment="1" applyProtection="1">
      <alignment vertical="top"/>
      <protection locked="0"/>
    </xf>
    <xf numFmtId="0" fontId="13" fillId="0" borderId="26" xfId="4" applyFont="1" applyBorder="1" applyAlignment="1" applyProtection="1">
      <alignment vertical="top" wrapText="1"/>
      <protection locked="0"/>
    </xf>
    <xf numFmtId="0" fontId="13" fillId="0" borderId="26" xfId="4" applyFont="1" applyBorder="1" applyAlignment="1" applyProtection="1">
      <alignment vertical="top"/>
      <protection locked="0"/>
    </xf>
    <xf numFmtId="0" fontId="13" fillId="0" borderId="27" xfId="4" applyFont="1" applyBorder="1" applyAlignment="1" applyProtection="1">
      <alignment vertical="top" wrapText="1"/>
      <protection locked="0"/>
    </xf>
    <xf numFmtId="0" fontId="13" fillId="0" borderId="28" xfId="4" applyFont="1" applyBorder="1" applyAlignment="1" applyProtection="1">
      <alignment vertical="top" wrapText="1"/>
      <protection locked="0"/>
    </xf>
    <xf numFmtId="0" fontId="2" fillId="0" borderId="0" xfId="4">
      <alignment vertical="center"/>
    </xf>
    <xf numFmtId="0" fontId="4" fillId="0" borderId="0" xfId="4" applyFont="1" applyAlignment="1">
      <alignment vertical="center" wrapText="1"/>
    </xf>
    <xf numFmtId="0" fontId="2" fillId="0" borderId="0" xfId="4" applyAlignment="1">
      <alignment horizontal="center" vertical="center"/>
    </xf>
    <xf numFmtId="0" fontId="2" fillId="0" borderId="1" xfId="4" applyBorder="1">
      <alignment vertical="center"/>
    </xf>
    <xf numFmtId="0" fontId="2" fillId="0" borderId="0" xfId="10" applyAlignment="1">
      <alignment vertical="top"/>
    </xf>
    <xf numFmtId="0" fontId="5" fillId="0" borderId="0" xfId="4" applyFont="1">
      <alignment vertical="center"/>
    </xf>
    <xf numFmtId="0" fontId="3" fillId="0" borderId="18" xfId="4" applyFont="1" applyBorder="1" applyAlignment="1">
      <alignment vertical="top"/>
    </xf>
    <xf numFmtId="0" fontId="7" fillId="0" borderId="19" xfId="4" applyFont="1" applyBorder="1" applyAlignment="1">
      <alignment horizontal="center"/>
    </xf>
    <xf numFmtId="0" fontId="7" fillId="0" borderId="20" xfId="4" applyFont="1" applyBorder="1" applyAlignment="1">
      <alignment horizontal="center"/>
    </xf>
    <xf numFmtId="0" fontId="3" fillId="0" borderId="21" xfId="4" applyFont="1" applyBorder="1" applyAlignment="1">
      <alignment horizontal="center" wrapText="1"/>
    </xf>
    <xf numFmtId="0" fontId="8" fillId="0" borderId="21" xfId="4" applyFont="1" applyBorder="1" applyAlignment="1">
      <alignment horizontal="center"/>
    </xf>
    <xf numFmtId="0" fontId="1" fillId="0" borderId="18" xfId="4" applyFont="1" applyBorder="1" applyAlignment="1">
      <alignment horizontal="center" wrapText="1"/>
    </xf>
    <xf numFmtId="0" fontId="3" fillId="0" borderId="22" xfId="4" applyFont="1" applyBorder="1" applyAlignment="1">
      <alignment horizontal="center" wrapText="1"/>
    </xf>
    <xf numFmtId="0" fontId="7" fillId="0" borderId="0" xfId="4" quotePrefix="1" applyFont="1">
      <alignment vertical="center"/>
    </xf>
    <xf numFmtId="0" fontId="3" fillId="0" borderId="28" xfId="4" applyFont="1" applyBorder="1" applyAlignment="1">
      <alignment horizontal="center" wrapText="1"/>
    </xf>
    <xf numFmtId="3" fontId="10" fillId="0" borderId="19" xfId="4" applyNumberFormat="1" applyFont="1" applyBorder="1">
      <alignment vertical="center"/>
    </xf>
    <xf numFmtId="0" fontId="3" fillId="0" borderId="22" xfId="4" applyFont="1" applyBorder="1" applyAlignment="1">
      <alignment horizontal="center" vertical="top"/>
    </xf>
    <xf numFmtId="177" fontId="10" fillId="0" borderId="19" xfId="4" applyNumberFormat="1" applyFont="1" applyBorder="1">
      <alignment vertical="center"/>
    </xf>
    <xf numFmtId="0" fontId="3" fillId="0" borderId="27" xfId="4" applyFont="1" applyBorder="1" applyAlignment="1">
      <alignment vertical="top"/>
    </xf>
    <xf numFmtId="0" fontId="7" fillId="0" borderId="0" xfId="4" applyFont="1" applyAlignment="1">
      <alignment horizontal="center"/>
    </xf>
    <xf numFmtId="0" fontId="7" fillId="0" borderId="25" xfId="4" applyFont="1" applyBorder="1" applyAlignment="1">
      <alignment horizontal="center"/>
    </xf>
    <xf numFmtId="0" fontId="3" fillId="0" borderId="26" xfId="4" applyFont="1" applyBorder="1" applyAlignment="1">
      <alignment horizontal="center" wrapText="1"/>
    </xf>
    <xf numFmtId="0" fontId="8" fillId="0" borderId="26" xfId="4" applyFont="1" applyBorder="1" applyAlignment="1">
      <alignment horizontal="center"/>
    </xf>
    <xf numFmtId="0" fontId="1" fillId="0" borderId="27" xfId="4" applyFont="1" applyBorder="1" applyAlignment="1">
      <alignment horizontal="center" wrapText="1"/>
    </xf>
    <xf numFmtId="0" fontId="1" fillId="0" borderId="30" xfId="4" applyFont="1" applyBorder="1">
      <alignment vertical="center"/>
    </xf>
    <xf numFmtId="0" fontId="1" fillId="0" borderId="31" xfId="4" applyFont="1" applyBorder="1">
      <alignment vertical="center"/>
    </xf>
    <xf numFmtId="0" fontId="1" fillId="0" borderId="32" xfId="4" applyFont="1" applyBorder="1">
      <alignment vertical="center"/>
    </xf>
    <xf numFmtId="0" fontId="1" fillId="0" borderId="33" xfId="4" applyFont="1" applyBorder="1">
      <alignment vertical="center"/>
    </xf>
    <xf numFmtId="0" fontId="2" fillId="0" borderId="60" xfId="4" applyBorder="1">
      <alignment vertical="center"/>
    </xf>
    <xf numFmtId="0" fontId="7" fillId="0" borderId="3" xfId="4" quotePrefix="1" applyFont="1" applyBorder="1">
      <alignment vertical="center"/>
    </xf>
    <xf numFmtId="0" fontId="8" fillId="0" borderId="3" xfId="4" applyFont="1" applyBorder="1" applyAlignment="1"/>
    <xf numFmtId="0" fontId="3" fillId="0" borderId="37" xfId="4" applyFont="1" applyBorder="1" applyAlignment="1">
      <alignment horizontal="center" wrapText="1"/>
    </xf>
    <xf numFmtId="3" fontId="10" fillId="0" borderId="3" xfId="4" applyNumberFormat="1" applyFont="1" applyBorder="1" applyAlignment="1"/>
    <xf numFmtId="0" fontId="3" fillId="0" borderId="28" xfId="4" applyFont="1" applyBorder="1" applyAlignment="1">
      <alignment horizontal="center" vertical="top"/>
    </xf>
    <xf numFmtId="3" fontId="10" fillId="0" borderId="39" xfId="4" applyNumberFormat="1" applyFont="1" applyBorder="1" applyAlignment="1"/>
    <xf numFmtId="177" fontId="10" fillId="0" borderId="3" xfId="4" applyNumberFormat="1" applyFont="1" applyBorder="1" applyAlignment="1"/>
    <xf numFmtId="0" fontId="3" fillId="0" borderId="51" xfId="4" applyFont="1" applyBorder="1" applyAlignment="1">
      <alignment vertical="top"/>
    </xf>
    <xf numFmtId="0" fontId="3" fillId="0" borderId="34" xfId="4" applyFont="1" applyBorder="1" applyAlignment="1">
      <alignment vertical="top"/>
    </xf>
    <xf numFmtId="0" fontId="7" fillId="0" borderId="3" xfId="4" applyFont="1" applyBorder="1" applyAlignment="1">
      <alignment horizontal="center"/>
    </xf>
    <xf numFmtId="0" fontId="7" fillId="0" borderId="35" xfId="4" applyFont="1" applyBorder="1" applyAlignment="1">
      <alignment horizontal="center"/>
    </xf>
    <xf numFmtId="0" fontId="3" fillId="0" borderId="36" xfId="4" applyFont="1" applyBorder="1" applyAlignment="1">
      <alignment horizontal="center" wrapText="1"/>
    </xf>
    <xf numFmtId="0" fontId="8" fillId="0" borderId="36" xfId="4" applyFont="1" applyBorder="1" applyAlignment="1">
      <alignment horizontal="center"/>
    </xf>
    <xf numFmtId="0" fontId="1" fillId="0" borderId="34" xfId="4" applyFont="1" applyBorder="1" applyAlignment="1">
      <alignment horizontal="center" wrapText="1"/>
    </xf>
    <xf numFmtId="0" fontId="3" fillId="0" borderId="37" xfId="4" applyFont="1" applyBorder="1" applyAlignment="1">
      <alignment horizontal="center" vertical="top"/>
    </xf>
    <xf numFmtId="0" fontId="12" fillId="0" borderId="9" xfId="4" applyFont="1" applyBorder="1" applyAlignment="1" applyProtection="1">
      <alignment vertical="top"/>
      <protection locked="0"/>
    </xf>
    <xf numFmtId="0" fontId="12" fillId="0" borderId="0" xfId="4" applyFont="1" applyAlignment="1" applyProtection="1">
      <alignment vertical="top"/>
      <protection locked="0"/>
    </xf>
    <xf numFmtId="0" fontId="12" fillId="0" borderId="1" xfId="4" applyFont="1" applyBorder="1" applyAlignment="1" applyProtection="1">
      <alignment vertical="top"/>
      <protection locked="0"/>
    </xf>
    <xf numFmtId="0" fontId="2" fillId="0" borderId="0" xfId="4" applyAlignment="1">
      <alignment vertical="center" wrapText="1"/>
    </xf>
    <xf numFmtId="0" fontId="12" fillId="0" borderId="9" xfId="4" applyFont="1" applyBorder="1" applyAlignment="1">
      <alignment vertical="top"/>
    </xf>
    <xf numFmtId="0" fontId="13" fillId="0" borderId="1" xfId="4" applyFont="1" applyBorder="1" applyAlignment="1">
      <alignment vertical="top"/>
    </xf>
    <xf numFmtId="0" fontId="13" fillId="0" borderId="43" xfId="4" applyFont="1" applyBorder="1" applyAlignment="1">
      <alignment vertical="top"/>
    </xf>
    <xf numFmtId="0" fontId="13" fillId="0" borderId="40" xfId="4" applyFont="1" applyBorder="1" applyAlignment="1">
      <alignment vertical="top" wrapText="1"/>
    </xf>
    <xf numFmtId="0" fontId="13" fillId="0" borderId="40" xfId="4" applyFont="1" applyBorder="1" applyAlignment="1">
      <alignment vertical="top"/>
    </xf>
    <xf numFmtId="0" fontId="13" fillId="0" borderId="29" xfId="4" applyFont="1" applyBorder="1" applyAlignment="1">
      <alignment vertical="top" wrapText="1"/>
    </xf>
    <xf numFmtId="0" fontId="13" fillId="0" borderId="17" xfId="4" applyFont="1" applyBorder="1" applyAlignment="1">
      <alignment vertical="top" wrapText="1"/>
    </xf>
    <xf numFmtId="0" fontId="12" fillId="0" borderId="0" xfId="4" applyFont="1" applyAlignment="1">
      <alignment vertical="top"/>
    </xf>
    <xf numFmtId="0" fontId="13" fillId="0" borderId="0" xfId="4" applyFont="1" applyAlignment="1">
      <alignment vertical="top"/>
    </xf>
    <xf numFmtId="0" fontId="13" fillId="0" borderId="25" xfId="4" applyFont="1" applyBorder="1" applyAlignment="1">
      <alignment vertical="top"/>
    </xf>
    <xf numFmtId="0" fontId="13" fillId="0" borderId="26" xfId="4" applyFont="1" applyBorder="1" applyAlignment="1">
      <alignment vertical="top" wrapText="1"/>
    </xf>
    <xf numFmtId="0" fontId="13" fillId="0" borderId="26" xfId="4" applyFont="1" applyBorder="1" applyAlignment="1">
      <alignment vertical="top"/>
    </xf>
    <xf numFmtId="0" fontId="13" fillId="0" borderId="27" xfId="4" applyFont="1" applyBorder="1" applyAlignment="1">
      <alignment vertical="top" wrapText="1"/>
    </xf>
    <xf numFmtId="0" fontId="13" fillId="0" borderId="28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2" fillId="0" borderId="101" xfId="4" applyBorder="1">
      <alignment vertical="center"/>
    </xf>
    <xf numFmtId="0" fontId="2" fillId="0" borderId="102" xfId="4" applyBorder="1">
      <alignment vertical="center"/>
    </xf>
    <xf numFmtId="0" fontId="2" fillId="0" borderId="103" xfId="4" applyBorder="1" applyAlignment="1">
      <alignment vertical="center" wrapText="1"/>
    </xf>
    <xf numFmtId="0" fontId="2" fillId="0" borderId="103" xfId="4" applyBorder="1">
      <alignment vertical="center"/>
    </xf>
    <xf numFmtId="0" fontId="2" fillId="0" borderId="106" xfId="4" applyBorder="1">
      <alignment vertical="center"/>
    </xf>
    <xf numFmtId="0" fontId="2" fillId="0" borderId="103" xfId="4" applyBorder="1" applyAlignment="1">
      <alignment horizontal="left" vertical="center" wrapText="1"/>
    </xf>
    <xf numFmtId="0" fontId="2" fillId="0" borderId="0" xfId="4" applyAlignment="1">
      <alignment horizontal="left" vertical="center" wrapText="1"/>
    </xf>
    <xf numFmtId="0" fontId="2" fillId="0" borderId="104" xfId="4" applyBorder="1" applyAlignment="1">
      <alignment horizontal="left" vertical="center" wrapText="1"/>
    </xf>
    <xf numFmtId="0" fontId="2" fillId="0" borderId="105" xfId="4" applyBorder="1" applyAlignment="1">
      <alignment horizontal="left" vertical="center" wrapText="1"/>
    </xf>
    <xf numFmtId="0" fontId="2" fillId="0" borderId="10" xfId="4" applyBorder="1" applyAlignment="1">
      <alignment horizontal="center" vertical="center" wrapText="1"/>
    </xf>
    <xf numFmtId="0" fontId="2" fillId="0" borderId="13" xfId="4" applyBorder="1" applyAlignment="1">
      <alignment horizontal="center" vertical="center"/>
    </xf>
    <xf numFmtId="0" fontId="2" fillId="0" borderId="46" xfId="4" applyBorder="1" applyAlignment="1">
      <alignment horizontal="center" vertical="center"/>
    </xf>
    <xf numFmtId="0" fontId="2" fillId="0" borderId="4" xfId="4" applyBorder="1" applyAlignment="1">
      <alignment horizontal="center" vertical="center"/>
    </xf>
    <xf numFmtId="0" fontId="2" fillId="0" borderId="0" xfId="4" applyAlignment="1">
      <alignment horizontal="center" vertical="center"/>
    </xf>
    <xf numFmtId="0" fontId="2" fillId="0" borderId="28" xfId="4" applyBorder="1" applyAlignment="1">
      <alignment horizontal="center" vertical="center"/>
    </xf>
    <xf numFmtId="0" fontId="2" fillId="0" borderId="10" xfId="4" applyBorder="1" applyAlignment="1">
      <alignment horizontal="center" vertical="center"/>
    </xf>
    <xf numFmtId="0" fontId="28" fillId="0" borderId="7" xfId="4" applyFont="1" applyBorder="1" applyAlignment="1">
      <alignment horizontal="center" vertical="center"/>
    </xf>
    <xf numFmtId="0" fontId="28" fillId="0" borderId="1" xfId="4" applyFont="1" applyBorder="1" applyAlignment="1">
      <alignment horizontal="center" vertical="center"/>
    </xf>
    <xf numFmtId="0" fontId="28" fillId="0" borderId="17" xfId="4" applyFont="1" applyBorder="1" applyAlignment="1">
      <alignment horizontal="center" vertical="center"/>
    </xf>
    <xf numFmtId="0" fontId="11" fillId="0" borderId="10" xfId="4" applyFont="1" applyBorder="1" applyAlignment="1" applyProtection="1">
      <alignment horizontal="center" vertical="center"/>
      <protection locked="0"/>
    </xf>
    <xf numFmtId="0" fontId="11" fillId="0" borderId="13" xfId="4" applyFont="1" applyBorder="1" applyAlignment="1" applyProtection="1">
      <alignment horizontal="center" vertical="center"/>
      <protection locked="0"/>
    </xf>
    <xf numFmtId="0" fontId="11" fillId="0" borderId="7" xfId="4" applyFont="1" applyBorder="1" applyAlignment="1" applyProtection="1">
      <alignment horizontal="center" vertical="center"/>
      <protection locked="0"/>
    </xf>
    <xf numFmtId="0" fontId="11" fillId="0" borderId="1" xfId="4" applyFont="1" applyBorder="1" applyAlignment="1" applyProtection="1">
      <alignment horizontal="center" vertical="center"/>
      <protection locked="0"/>
    </xf>
    <xf numFmtId="0" fontId="11" fillId="0" borderId="46" xfId="4" applyFont="1" applyBorder="1" applyAlignment="1" applyProtection="1">
      <alignment horizontal="center" vertical="center"/>
      <protection locked="0"/>
    </xf>
    <xf numFmtId="0" fontId="11" fillId="0" borderId="17" xfId="4" applyFont="1" applyBorder="1" applyAlignment="1" applyProtection="1">
      <alignment horizontal="center" vertical="center"/>
      <protection locked="0"/>
    </xf>
    <xf numFmtId="0" fontId="6" fillId="0" borderId="10" xfId="4" applyFont="1" applyBorder="1" applyAlignment="1">
      <alignment horizontal="center" vertical="center"/>
    </xf>
    <xf numFmtId="0" fontId="6" fillId="0" borderId="13" xfId="4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52" xfId="4" applyFont="1" applyBorder="1" applyAlignment="1">
      <alignment horizontal="center" vertical="center"/>
    </xf>
    <xf numFmtId="0" fontId="6" fillId="0" borderId="53" xfId="4" applyFont="1" applyBorder="1" applyAlignment="1">
      <alignment horizontal="center" vertical="center"/>
    </xf>
    <xf numFmtId="0" fontId="6" fillId="0" borderId="79" xfId="4" applyFont="1" applyBorder="1" applyAlignment="1">
      <alignment horizontal="center" vertical="center"/>
    </xf>
    <xf numFmtId="0" fontId="6" fillId="0" borderId="63" xfId="4" applyFont="1" applyBorder="1" applyAlignment="1">
      <alignment horizontal="center" vertical="center"/>
    </xf>
    <xf numFmtId="0" fontId="6" fillId="0" borderId="30" xfId="4" applyFont="1" applyBorder="1" applyAlignment="1">
      <alignment horizontal="center" vertical="center"/>
    </xf>
    <xf numFmtId="0" fontId="6" fillId="0" borderId="31" xfId="4" applyFont="1" applyBorder="1" applyAlignment="1">
      <alignment horizontal="center" vertical="center"/>
    </xf>
    <xf numFmtId="0" fontId="6" fillId="0" borderId="56" xfId="4" applyFont="1" applyBorder="1" applyAlignment="1">
      <alignment horizontal="center" vertical="center"/>
    </xf>
    <xf numFmtId="0" fontId="6" fillId="0" borderId="59" xfId="4" applyFont="1" applyBorder="1" applyAlignment="1">
      <alignment horizontal="center" vertical="center"/>
    </xf>
    <xf numFmtId="0" fontId="6" fillId="0" borderId="10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6" fillId="0" borderId="52" xfId="4" applyFont="1" applyBorder="1" applyAlignment="1">
      <alignment horizontal="center" vertical="center" wrapText="1"/>
    </xf>
    <xf numFmtId="0" fontId="6" fillId="0" borderId="53" xfId="4" applyFont="1" applyBorder="1" applyAlignment="1">
      <alignment horizontal="center" vertical="center" wrapText="1"/>
    </xf>
    <xf numFmtId="0" fontId="6" fillId="0" borderId="79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2" fillId="0" borderId="6" xfId="10" applyBorder="1" applyAlignment="1">
      <alignment horizontal="center" vertical="center"/>
    </xf>
    <xf numFmtId="0" fontId="2" fillId="0" borderId="0" xfId="10" applyAlignment="1">
      <alignment horizontal="center" vertical="center"/>
    </xf>
    <xf numFmtId="0" fontId="2" fillId="0" borderId="78" xfId="10" applyBorder="1" applyAlignment="1">
      <alignment horizontal="center" vertical="center"/>
    </xf>
    <xf numFmtId="0" fontId="2" fillId="0" borderId="53" xfId="10" applyBorder="1" applyAlignment="1">
      <alignment horizontal="center" vertical="center"/>
    </xf>
    <xf numFmtId="0" fontId="2" fillId="0" borderId="55" xfId="4" applyBorder="1" applyAlignment="1">
      <alignment horizontal="center" vertical="center"/>
    </xf>
    <xf numFmtId="0" fontId="18" fillId="0" borderId="55" xfId="10" applyFont="1" applyBorder="1" applyAlignment="1" applyProtection="1">
      <alignment horizontal="center" vertical="center"/>
      <protection locked="0"/>
    </xf>
    <xf numFmtId="0" fontId="6" fillId="0" borderId="46" xfId="4" applyFont="1" applyBorder="1" applyAlignment="1">
      <alignment horizontal="center" vertical="center" wrapText="1"/>
    </xf>
    <xf numFmtId="0" fontId="6" fillId="0" borderId="54" xfId="4" applyFont="1" applyBorder="1" applyAlignment="1">
      <alignment horizontal="center" vertical="center" wrapText="1"/>
    </xf>
    <xf numFmtId="0" fontId="2" fillId="0" borderId="52" xfId="4" applyBorder="1" applyAlignment="1">
      <alignment horizontal="center" vertical="center"/>
    </xf>
    <xf numFmtId="0" fontId="2" fillId="0" borderId="53" xfId="4" applyBorder="1" applyAlignment="1">
      <alignment horizontal="center" vertical="center"/>
    </xf>
    <xf numFmtId="0" fontId="2" fillId="0" borderId="54" xfId="4" applyBorder="1" applyAlignment="1">
      <alignment horizontal="center" vertical="center"/>
    </xf>
    <xf numFmtId="0" fontId="6" fillId="0" borderId="12" xfId="4" applyFont="1" applyBorder="1">
      <alignment vertical="center"/>
    </xf>
    <xf numFmtId="0" fontId="6" fillId="0" borderId="13" xfId="4" applyFont="1" applyBorder="1">
      <alignment vertical="center"/>
    </xf>
    <xf numFmtId="0" fontId="6" fillId="0" borderId="46" xfId="4" applyFont="1" applyBorder="1">
      <alignment vertical="center"/>
    </xf>
    <xf numFmtId="0" fontId="6" fillId="0" borderId="78" xfId="4" applyFont="1" applyBorder="1">
      <alignment vertical="center"/>
    </xf>
    <xf numFmtId="0" fontId="6" fillId="0" borderId="53" xfId="4" applyFont="1" applyBorder="1">
      <alignment vertical="center"/>
    </xf>
    <xf numFmtId="0" fontId="6" fillId="0" borderId="54" xfId="4" applyFont="1" applyBorder="1">
      <alignment vertical="center"/>
    </xf>
    <xf numFmtId="0" fontId="16" fillId="0" borderId="69" xfId="4" applyFont="1" applyBorder="1" applyAlignment="1" applyProtection="1">
      <alignment horizontal="center" vertical="center"/>
      <protection locked="0"/>
    </xf>
    <xf numFmtId="0" fontId="16" fillId="0" borderId="70" xfId="4" applyFont="1" applyBorder="1" applyAlignment="1" applyProtection="1">
      <alignment horizontal="center" vertical="center"/>
      <protection locked="0"/>
    </xf>
    <xf numFmtId="0" fontId="16" fillId="0" borderId="71" xfId="4" applyFont="1" applyBorder="1" applyAlignment="1" applyProtection="1">
      <alignment horizontal="center" vertical="center"/>
      <protection locked="0"/>
    </xf>
    <xf numFmtId="0" fontId="10" fillId="0" borderId="10" xfId="4" applyFont="1" applyBorder="1" applyAlignment="1" applyProtection="1">
      <alignment horizontal="center" vertical="center"/>
      <protection locked="0"/>
    </xf>
    <xf numFmtId="0" fontId="10" fillId="0" borderId="13" xfId="4" applyFont="1" applyBorder="1" applyAlignment="1" applyProtection="1">
      <alignment horizontal="center" vertical="center"/>
      <protection locked="0"/>
    </xf>
    <xf numFmtId="0" fontId="10" fillId="0" borderId="46" xfId="4" applyFont="1" applyBorder="1" applyAlignment="1" applyProtection="1">
      <alignment horizontal="center" vertical="center"/>
      <protection locked="0"/>
    </xf>
    <xf numFmtId="0" fontId="10" fillId="0" borderId="14" xfId="4" applyFont="1" applyBorder="1" applyAlignment="1" applyProtection="1">
      <alignment horizontal="center" vertical="center"/>
      <protection locked="0"/>
    </xf>
    <xf numFmtId="0" fontId="10" fillId="0" borderId="2" xfId="4" applyFont="1" applyBorder="1" applyAlignment="1" applyProtection="1">
      <alignment horizontal="center" vertical="center"/>
      <protection locked="0"/>
    </xf>
    <xf numFmtId="0" fontId="10" fillId="0" borderId="42" xfId="4" applyFont="1" applyBorder="1" applyAlignment="1" applyProtection="1">
      <alignment horizontal="center" vertical="center"/>
      <protection locked="0"/>
    </xf>
    <xf numFmtId="0" fontId="15" fillId="0" borderId="14" xfId="4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5" fillId="0" borderId="15" xfId="4" applyFont="1" applyBorder="1" applyAlignment="1">
      <alignment horizontal="center" vertical="center"/>
    </xf>
    <xf numFmtId="0" fontId="1" fillId="2" borderId="6" xfId="4" applyFont="1" applyFill="1" applyBorder="1" applyAlignment="1">
      <alignment horizontal="center" vertical="center"/>
    </xf>
    <xf numFmtId="0" fontId="1" fillId="2" borderId="0" xfId="4" applyFont="1" applyFill="1" applyAlignment="1">
      <alignment horizontal="center" vertical="center"/>
    </xf>
    <xf numFmtId="0" fontId="1" fillId="2" borderId="28" xfId="4" applyFont="1" applyFill="1" applyBorder="1" applyAlignment="1">
      <alignment horizontal="center" vertical="center"/>
    </xf>
    <xf numFmtId="0" fontId="1" fillId="2" borderId="9" xfId="4" applyFont="1" applyFill="1" applyBorder="1" applyAlignment="1">
      <alignment horizontal="center" vertical="center"/>
    </xf>
    <xf numFmtId="0" fontId="1" fillId="2" borderId="1" xfId="4" applyFont="1" applyFill="1" applyBorder="1" applyAlignment="1">
      <alignment horizontal="center" vertical="center"/>
    </xf>
    <xf numFmtId="0" fontId="1" fillId="2" borderId="17" xfId="4" applyFont="1" applyFill="1" applyBorder="1" applyAlignment="1">
      <alignment horizontal="center" vertical="center"/>
    </xf>
    <xf numFmtId="0" fontId="15" fillId="0" borderId="4" xfId="4" applyFont="1" applyBorder="1" applyAlignment="1" applyProtection="1">
      <alignment horizontal="center" vertical="center"/>
      <protection locked="0"/>
    </xf>
    <xf numFmtId="0" fontId="15" fillId="0" borderId="0" xfId="4" applyFont="1" applyAlignment="1" applyProtection="1">
      <alignment horizontal="center" vertical="center"/>
      <protection locked="0"/>
    </xf>
    <xf numFmtId="0" fontId="15" fillId="0" borderId="5" xfId="4" applyFont="1" applyBorder="1" applyAlignment="1" applyProtection="1">
      <alignment horizontal="center" vertical="center"/>
      <protection locked="0"/>
    </xf>
    <xf numFmtId="0" fontId="15" fillId="0" borderId="14" xfId="4" applyFont="1" applyBorder="1" applyAlignment="1" applyProtection="1">
      <alignment horizontal="center" vertical="center"/>
      <protection locked="0"/>
    </xf>
    <xf numFmtId="0" fontId="15" fillId="0" borderId="2" xfId="4" applyFont="1" applyBorder="1" applyAlignment="1" applyProtection="1">
      <alignment horizontal="center" vertical="center"/>
      <protection locked="0"/>
    </xf>
    <xf numFmtId="0" fontId="15" fillId="0" borderId="15" xfId="4" applyFont="1" applyBorder="1" applyAlignment="1" applyProtection="1">
      <alignment horizontal="center" vertical="center"/>
      <protection locked="0"/>
    </xf>
    <xf numFmtId="0" fontId="10" fillId="0" borderId="6" xfId="4" applyFont="1" applyBorder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center" vertical="center"/>
      <protection locked="0"/>
    </xf>
    <xf numFmtId="0" fontId="10" fillId="0" borderId="5" xfId="4" applyFont="1" applyBorder="1" applyAlignment="1" applyProtection="1">
      <alignment horizontal="center" vertical="center"/>
      <protection locked="0"/>
    </xf>
    <xf numFmtId="0" fontId="10" fillId="0" borderId="16" xfId="4" applyFont="1" applyBorder="1" applyAlignment="1" applyProtection="1">
      <alignment horizontal="center" vertical="center"/>
      <protection locked="0"/>
    </xf>
    <xf numFmtId="0" fontId="10" fillId="0" borderId="15" xfId="4" applyFont="1" applyBorder="1" applyAlignment="1" applyProtection="1">
      <alignment horizontal="center" vertical="center"/>
      <protection locked="0"/>
    </xf>
    <xf numFmtId="0" fontId="25" fillId="0" borderId="50" xfId="4" applyFont="1" applyBorder="1" applyAlignment="1" applyProtection="1">
      <alignment horizontal="center" vertical="center"/>
      <protection locked="0"/>
    </xf>
    <xf numFmtId="0" fontId="25" fillId="0" borderId="41" xfId="4" applyFont="1" applyBorder="1" applyAlignment="1" applyProtection="1">
      <alignment horizontal="center" vertical="center"/>
      <protection locked="0"/>
    </xf>
    <xf numFmtId="0" fontId="25" fillId="0" borderId="26" xfId="4" applyFont="1" applyBorder="1" applyAlignment="1" applyProtection="1">
      <alignment horizontal="center" vertical="center"/>
      <protection locked="0"/>
    </xf>
    <xf numFmtId="0" fontId="25" fillId="0" borderId="40" xfId="4" applyFont="1" applyBorder="1" applyAlignment="1" applyProtection="1">
      <alignment horizontal="center" vertical="center"/>
      <protection locked="0"/>
    </xf>
    <xf numFmtId="0" fontId="23" fillId="0" borderId="80" xfId="4" applyFont="1" applyBorder="1" applyAlignment="1" applyProtection="1">
      <alignment horizontal="center" vertical="center"/>
      <protection locked="0"/>
    </xf>
    <xf numFmtId="0" fontId="23" fillId="0" borderId="44" xfId="4" applyFont="1" applyBorder="1" applyAlignment="1" applyProtection="1">
      <alignment horizontal="center" vertical="center"/>
      <protection locked="0"/>
    </xf>
    <xf numFmtId="0" fontId="23" fillId="0" borderId="81" xfId="4" applyFont="1" applyBorder="1" applyAlignment="1" applyProtection="1">
      <alignment horizontal="center" vertical="center"/>
      <protection locked="0"/>
    </xf>
    <xf numFmtId="0" fontId="8" fillId="0" borderId="60" xfId="4" applyFont="1" applyBorder="1" applyAlignment="1" applyProtection="1">
      <alignment horizontal="center" vertical="center"/>
      <protection locked="0"/>
    </xf>
    <xf numFmtId="0" fontId="8" fillId="0" borderId="3" xfId="4" applyFont="1" applyBorder="1" applyAlignment="1" applyProtection="1">
      <alignment horizontal="center" vertical="center"/>
      <protection locked="0"/>
    </xf>
    <xf numFmtId="0" fontId="8" fillId="0" borderId="37" xfId="4" applyFont="1" applyBorder="1" applyAlignment="1" applyProtection="1">
      <alignment horizontal="center" vertical="center"/>
      <protection locked="0"/>
    </xf>
    <xf numFmtId="0" fontId="8" fillId="0" borderId="9" xfId="4" applyFont="1" applyBorder="1" applyAlignment="1" applyProtection="1">
      <alignment horizontal="center" vertical="center"/>
      <protection locked="0"/>
    </xf>
    <xf numFmtId="0" fontId="8" fillId="0" borderId="1" xfId="4" applyFont="1" applyBorder="1" applyAlignment="1" applyProtection="1">
      <alignment horizontal="center" vertical="center"/>
      <protection locked="0"/>
    </xf>
    <xf numFmtId="0" fontId="8" fillId="0" borderId="17" xfId="4" applyFont="1" applyBorder="1" applyAlignment="1" applyProtection="1">
      <alignment horizontal="center" vertical="center"/>
      <protection locked="0"/>
    </xf>
    <xf numFmtId="0" fontId="25" fillId="0" borderId="62" xfId="4" applyFont="1" applyBorder="1" applyAlignment="1" applyProtection="1">
      <alignment horizontal="center" vertical="center"/>
      <protection locked="0"/>
    </xf>
    <xf numFmtId="0" fontId="25" fillId="0" borderId="47" xfId="4" applyFont="1" applyBorder="1" applyAlignment="1" applyProtection="1">
      <alignment horizontal="center" vertical="center"/>
      <protection locked="0"/>
    </xf>
    <xf numFmtId="0" fontId="27" fillId="0" borderId="4" xfId="4" applyFont="1" applyBorder="1" applyAlignment="1" applyProtection="1">
      <alignment horizontal="center" vertical="center"/>
      <protection locked="0"/>
    </xf>
    <xf numFmtId="0" fontId="27" fillId="0" borderId="0" xfId="4" applyFont="1" applyAlignment="1" applyProtection="1">
      <alignment horizontal="center" vertical="center"/>
      <protection locked="0"/>
    </xf>
    <xf numFmtId="0" fontId="27" fillId="0" borderId="5" xfId="4" applyFont="1" applyBorder="1" applyAlignment="1" applyProtection="1">
      <alignment horizontal="center" vertical="center"/>
      <protection locked="0"/>
    </xf>
    <xf numFmtId="0" fontId="27" fillId="0" borderId="14" xfId="4" applyFont="1" applyBorder="1" applyAlignment="1" applyProtection="1">
      <alignment horizontal="center" vertical="center"/>
      <protection locked="0"/>
    </xf>
    <xf numFmtId="0" fontId="27" fillId="0" borderId="2" xfId="4" applyFont="1" applyBorder="1" applyAlignment="1" applyProtection="1">
      <alignment horizontal="center" vertical="center"/>
      <protection locked="0"/>
    </xf>
    <xf numFmtId="0" fontId="27" fillId="0" borderId="15" xfId="4" applyFont="1" applyBorder="1" applyAlignment="1" applyProtection="1">
      <alignment horizontal="center" vertical="center"/>
      <protection locked="0"/>
    </xf>
    <xf numFmtId="0" fontId="24" fillId="0" borderId="80" xfId="4" applyFont="1" applyBorder="1" applyAlignment="1" applyProtection="1">
      <alignment horizontal="center" vertical="center"/>
      <protection locked="0"/>
    </xf>
    <xf numFmtId="0" fontId="24" fillId="0" borderId="44" xfId="4" applyFont="1" applyBorder="1" applyAlignment="1" applyProtection="1">
      <alignment horizontal="center" vertical="center"/>
      <protection locked="0"/>
    </xf>
    <xf numFmtId="0" fontId="24" fillId="0" borderId="81" xfId="4" applyFont="1" applyBorder="1" applyAlignment="1" applyProtection="1">
      <alignment horizontal="center" vertical="center"/>
      <protection locked="0"/>
    </xf>
    <xf numFmtId="0" fontId="27" fillId="0" borderId="39" xfId="4" applyFont="1" applyBorder="1" applyAlignment="1" applyProtection="1">
      <alignment horizontal="center" vertical="center"/>
      <protection locked="0"/>
    </xf>
    <xf numFmtId="0" fontId="27" fillId="0" borderId="3" xfId="4" applyFont="1" applyBorder="1" applyAlignment="1" applyProtection="1">
      <alignment horizontal="center" vertical="center"/>
      <protection locked="0"/>
    </xf>
    <xf numFmtId="0" fontId="27" fillId="0" borderId="49" xfId="4" applyFont="1" applyBorder="1" applyAlignment="1" applyProtection="1">
      <alignment horizontal="center" vertical="center"/>
      <protection locked="0"/>
    </xf>
    <xf numFmtId="0" fontId="27" fillId="0" borderId="7" xfId="4" applyFont="1" applyBorder="1" applyAlignment="1" applyProtection="1">
      <alignment horizontal="center" vertical="center"/>
      <protection locked="0"/>
    </xf>
    <xf numFmtId="0" fontId="27" fillId="0" borderId="1" xfId="4" applyFont="1" applyBorder="1" applyAlignment="1" applyProtection="1">
      <alignment horizontal="center" vertical="center"/>
      <protection locked="0"/>
    </xf>
    <xf numFmtId="0" fontId="27" fillId="0" borderId="8" xfId="4" applyFont="1" applyBorder="1" applyAlignment="1" applyProtection="1">
      <alignment horizontal="center" vertical="center"/>
      <protection locked="0"/>
    </xf>
    <xf numFmtId="0" fontId="26" fillId="0" borderId="60" xfId="4" applyFont="1" applyBorder="1" applyAlignment="1" applyProtection="1">
      <alignment horizontal="center" vertical="center"/>
      <protection locked="0"/>
    </xf>
    <xf numFmtId="0" fontId="26" fillId="0" borderId="3" xfId="4" applyFont="1" applyBorder="1" applyAlignment="1" applyProtection="1">
      <alignment horizontal="center" vertical="center"/>
      <protection locked="0"/>
    </xf>
    <xf numFmtId="0" fontId="26" fillId="0" borderId="49" xfId="4" applyFont="1" applyBorder="1" applyAlignment="1" applyProtection="1">
      <alignment horizontal="center" vertical="center"/>
      <protection locked="0"/>
    </xf>
    <xf numFmtId="0" fontId="26" fillId="0" borderId="16" xfId="4" applyFont="1" applyBorder="1" applyAlignment="1" applyProtection="1">
      <alignment horizontal="center" vertical="center"/>
      <protection locked="0"/>
    </xf>
    <xf numFmtId="0" fontId="26" fillId="0" borderId="2" xfId="4" applyFont="1" applyBorder="1" applyAlignment="1" applyProtection="1">
      <alignment horizontal="center" vertical="center"/>
      <protection locked="0"/>
    </xf>
    <xf numFmtId="0" fontId="26" fillId="0" borderId="15" xfId="4" applyFont="1" applyBorder="1" applyAlignment="1" applyProtection="1">
      <alignment horizontal="center" vertical="center"/>
      <protection locked="0"/>
    </xf>
    <xf numFmtId="0" fontId="25" fillId="0" borderId="38" xfId="4" applyFont="1" applyBorder="1" applyAlignment="1" applyProtection="1">
      <alignment horizontal="center" vertical="center"/>
      <protection locked="0"/>
    </xf>
    <xf numFmtId="0" fontId="25" fillId="0" borderId="36" xfId="4" applyFont="1" applyBorder="1" applyAlignment="1" applyProtection="1">
      <alignment horizontal="center" vertical="center"/>
      <protection locked="0"/>
    </xf>
    <xf numFmtId="0" fontId="16" fillId="0" borderId="66" xfId="4" applyFont="1" applyBorder="1" applyAlignment="1" applyProtection="1">
      <alignment horizontal="center" vertical="center"/>
      <protection locked="0"/>
    </xf>
    <xf numFmtId="0" fontId="16" fillId="0" borderId="45" xfId="4" applyFont="1" applyBorder="1" applyAlignment="1" applyProtection="1">
      <alignment horizontal="center" vertical="center"/>
      <protection locked="0"/>
    </xf>
    <xf numFmtId="0" fontId="16" fillId="0" borderId="67" xfId="4" applyFont="1" applyBorder="1" applyAlignment="1" applyProtection="1">
      <alignment horizontal="center" vertical="center"/>
      <protection locked="0"/>
    </xf>
    <xf numFmtId="0" fontId="8" fillId="0" borderId="63" xfId="4" applyFont="1" applyBorder="1" applyAlignment="1">
      <alignment horizontal="center" vertical="center"/>
    </xf>
    <xf numFmtId="0" fontId="8" fillId="0" borderId="31" xfId="4" applyFont="1" applyBorder="1" applyAlignment="1">
      <alignment horizontal="center" vertical="center"/>
    </xf>
    <xf numFmtId="0" fontId="10" fillId="0" borderId="56" xfId="4" applyFont="1" applyBorder="1" applyAlignment="1">
      <alignment horizontal="center" vertical="center"/>
    </xf>
    <xf numFmtId="0" fontId="10" fillId="0" borderId="31" xfId="4" applyFont="1" applyBorder="1" applyAlignment="1">
      <alignment horizontal="center" vertical="center"/>
    </xf>
    <xf numFmtId="0" fontId="2" fillId="0" borderId="1" xfId="4" applyBorder="1" applyAlignment="1">
      <alignment horizontal="center" vertical="center"/>
    </xf>
    <xf numFmtId="0" fontId="2" fillId="0" borderId="1" xfId="4" applyBorder="1" applyAlignment="1" applyProtection="1">
      <alignment horizontal="center" vertical="center"/>
      <protection locked="0"/>
    </xf>
    <xf numFmtId="0" fontId="3" fillId="0" borderId="13" xfId="4" applyFont="1" applyBorder="1" applyAlignment="1">
      <alignment horizontal="center" vertical="top"/>
    </xf>
    <xf numFmtId="0" fontId="3" fillId="0" borderId="46" xfId="4" applyFont="1" applyBorder="1" applyAlignment="1">
      <alignment horizontal="center" vertical="top"/>
    </xf>
    <xf numFmtId="0" fontId="3" fillId="0" borderId="1" xfId="4" applyFont="1" applyBorder="1" applyAlignment="1">
      <alignment horizontal="center" vertical="top"/>
    </xf>
    <xf numFmtId="0" fontId="3" fillId="0" borderId="17" xfId="4" applyFont="1" applyBorder="1" applyAlignment="1">
      <alignment horizontal="center" vertical="top"/>
    </xf>
    <xf numFmtId="0" fontId="21" fillId="0" borderId="0" xfId="4" applyFont="1" applyAlignment="1" applyProtection="1">
      <alignment horizontal="center" vertical="center"/>
      <protection locked="0"/>
    </xf>
    <xf numFmtId="0" fontId="2" fillId="0" borderId="0" xfId="4" applyAlignment="1" applyProtection="1">
      <alignment horizontal="center" vertical="center"/>
      <protection locked="0"/>
    </xf>
    <xf numFmtId="0" fontId="6" fillId="0" borderId="46" xfId="4" applyFont="1" applyBorder="1" applyAlignment="1">
      <alignment horizontal="center" vertical="center"/>
    </xf>
    <xf numFmtId="0" fontId="6" fillId="0" borderId="54" xfId="4" applyFont="1" applyBorder="1" applyAlignment="1">
      <alignment horizontal="center" vertical="center"/>
    </xf>
    <xf numFmtId="0" fontId="6" fillId="0" borderId="12" xfId="4" applyFont="1" applyBorder="1" applyAlignment="1">
      <alignment horizontal="center" vertical="center"/>
    </xf>
    <xf numFmtId="0" fontId="6" fillId="0" borderId="9" xfId="4" applyFont="1" applyBorder="1">
      <alignment vertical="center"/>
    </xf>
    <xf numFmtId="0" fontId="6" fillId="0" borderId="1" xfId="4" applyFont="1" applyBorder="1">
      <alignment vertical="center"/>
    </xf>
    <xf numFmtId="0" fontId="6" fillId="0" borderId="17" xfId="4" applyFont="1" applyBorder="1">
      <alignment vertical="center"/>
    </xf>
    <xf numFmtId="0" fontId="6" fillId="0" borderId="74" xfId="4" applyFont="1" applyBorder="1" applyAlignment="1">
      <alignment horizontal="center" vertical="center" textRotation="255"/>
    </xf>
    <xf numFmtId="0" fontId="6" fillId="0" borderId="75" xfId="4" applyFont="1" applyBorder="1" applyAlignment="1">
      <alignment horizontal="center" vertical="center" textRotation="255"/>
    </xf>
    <xf numFmtId="0" fontId="6" fillId="0" borderId="76" xfId="4" applyFont="1" applyBorder="1" applyAlignment="1">
      <alignment horizontal="center" vertical="center" textRotation="255"/>
    </xf>
    <xf numFmtId="0" fontId="6" fillId="0" borderId="77" xfId="4" applyFont="1" applyBorder="1" applyAlignment="1">
      <alignment horizontal="center" vertical="center" textRotation="255"/>
    </xf>
    <xf numFmtId="0" fontId="1" fillId="2" borderId="72" xfId="4" applyFont="1" applyFill="1" applyBorder="1" applyAlignment="1">
      <alignment horizontal="center" vertical="center"/>
    </xf>
    <xf numFmtId="0" fontId="1" fillId="2" borderId="19" xfId="4" applyFont="1" applyFill="1" applyBorder="1" applyAlignment="1">
      <alignment horizontal="center" vertical="center"/>
    </xf>
    <xf numFmtId="0" fontId="1" fillId="2" borderId="22" xfId="4" applyFont="1" applyFill="1" applyBorder="1" applyAlignment="1">
      <alignment horizontal="center" vertical="center"/>
    </xf>
    <xf numFmtId="3" fontId="10" fillId="0" borderId="56" xfId="4" applyNumberFormat="1" applyFont="1" applyBorder="1">
      <alignment vertical="center"/>
    </xf>
    <xf numFmtId="3" fontId="10" fillId="0" borderId="30" xfId="4" applyNumberFormat="1" applyFont="1" applyBorder="1">
      <alignment vertical="center"/>
    </xf>
    <xf numFmtId="3" fontId="10" fillId="0" borderId="10" xfId="4" applyNumberFormat="1" applyFont="1" applyBorder="1" applyAlignment="1">
      <alignment horizontal="right" vertical="center"/>
    </xf>
    <xf numFmtId="3" fontId="10" fillId="0" borderId="13" xfId="4" applyNumberFormat="1" applyFont="1" applyBorder="1" applyAlignment="1">
      <alignment horizontal="right" vertical="center"/>
    </xf>
    <xf numFmtId="3" fontId="10" fillId="0" borderId="7" xfId="4" applyNumberFormat="1" applyFont="1" applyBorder="1" applyAlignment="1">
      <alignment horizontal="right" vertical="center"/>
    </xf>
    <xf numFmtId="3" fontId="10" fillId="0" borderId="1" xfId="4" applyNumberFormat="1" applyFont="1" applyBorder="1" applyAlignment="1">
      <alignment horizontal="right" vertical="center"/>
    </xf>
    <xf numFmtId="0" fontId="10" fillId="0" borderId="10" xfId="4" applyFont="1" applyBorder="1" applyAlignment="1">
      <alignment horizontal="center" vertical="center"/>
    </xf>
    <xf numFmtId="0" fontId="10" fillId="0" borderId="46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0" borderId="17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68" xfId="4" applyFont="1" applyBorder="1" applyAlignment="1">
      <alignment horizontal="center" vertical="center"/>
    </xf>
    <xf numFmtId="0" fontId="8" fillId="0" borderId="33" xfId="4" applyFont="1" applyBorder="1" applyAlignment="1">
      <alignment horizontal="center" vertical="center"/>
    </xf>
    <xf numFmtId="0" fontId="10" fillId="0" borderId="65" xfId="4" applyFont="1" applyBorder="1" applyAlignment="1">
      <alignment horizontal="center" vertical="center"/>
    </xf>
    <xf numFmtId="0" fontId="10" fillId="0" borderId="33" xfId="4" applyFont="1" applyBorder="1" applyAlignment="1">
      <alignment horizontal="center" vertical="center"/>
    </xf>
    <xf numFmtId="3" fontId="10" fillId="0" borderId="65" xfId="4" applyNumberFormat="1" applyFont="1" applyBorder="1">
      <alignment vertical="center"/>
    </xf>
    <xf numFmtId="3" fontId="10" fillId="0" borderId="32" xfId="4" applyNumberFormat="1" applyFont="1" applyBorder="1">
      <alignment vertical="center"/>
    </xf>
    <xf numFmtId="177" fontId="10" fillId="0" borderId="4" xfId="4" applyNumberFormat="1" applyFont="1" applyBorder="1" applyAlignment="1">
      <alignment horizontal="center" vertical="center"/>
    </xf>
    <xf numFmtId="177" fontId="10" fillId="0" borderId="0" xfId="4" applyNumberFormat="1" applyFont="1" applyAlignment="1">
      <alignment horizontal="center" vertical="center"/>
    </xf>
    <xf numFmtId="177" fontId="10" fillId="0" borderId="28" xfId="4" applyNumberFormat="1" applyFont="1" applyBorder="1" applyAlignment="1">
      <alignment horizontal="center" vertical="center"/>
    </xf>
    <xf numFmtId="177" fontId="10" fillId="0" borderId="14" xfId="4" applyNumberFormat="1" applyFont="1" applyBorder="1" applyAlignment="1">
      <alignment horizontal="center" vertical="center"/>
    </xf>
    <xf numFmtId="177" fontId="10" fillId="0" borderId="2" xfId="4" applyNumberFormat="1" applyFont="1" applyBorder="1" applyAlignment="1">
      <alignment horizontal="center" vertical="center"/>
    </xf>
    <xf numFmtId="177" fontId="10" fillId="0" borderId="42" xfId="4" applyNumberFormat="1" applyFont="1" applyBorder="1" applyAlignment="1">
      <alignment horizontal="center" vertical="center"/>
    </xf>
    <xf numFmtId="0" fontId="1" fillId="2" borderId="60" xfId="4" applyFont="1" applyFill="1" applyBorder="1" applyAlignment="1">
      <alignment horizontal="center" vertical="center"/>
    </xf>
    <xf numFmtId="0" fontId="1" fillId="2" borderId="3" xfId="4" applyFont="1" applyFill="1" applyBorder="1" applyAlignment="1">
      <alignment horizontal="center" vertical="center"/>
    </xf>
    <xf numFmtId="0" fontId="1" fillId="2" borderId="37" xfId="4" applyFont="1" applyFill="1" applyBorder="1" applyAlignment="1">
      <alignment horizontal="center" vertical="center"/>
    </xf>
    <xf numFmtId="0" fontId="25" fillId="0" borderId="57" xfId="4" applyFont="1" applyBorder="1" applyAlignment="1" applyProtection="1">
      <alignment horizontal="center" vertical="center"/>
      <protection locked="0"/>
    </xf>
    <xf numFmtId="0" fontId="25" fillId="0" borderId="58" xfId="4" applyFont="1" applyBorder="1" applyAlignment="1" applyProtection="1">
      <alignment horizontal="center" vertical="center"/>
      <protection locked="0"/>
    </xf>
    <xf numFmtId="0" fontId="13" fillId="0" borderId="28" xfId="4" applyFont="1" applyBorder="1" applyAlignment="1">
      <alignment horizontal="center" vertical="center"/>
    </xf>
    <xf numFmtId="0" fontId="13" fillId="0" borderId="42" xfId="4" applyFont="1" applyBorder="1" applyAlignment="1">
      <alignment horizontal="center" vertical="center"/>
    </xf>
    <xf numFmtId="0" fontId="7" fillId="0" borderId="6" xfId="4" quotePrefix="1" applyFont="1" applyBorder="1" applyAlignment="1">
      <alignment horizontal="center" vertical="center"/>
    </xf>
    <xf numFmtId="0" fontId="7" fillId="0" borderId="0" xfId="4" quotePrefix="1" applyFont="1" applyAlignment="1">
      <alignment horizontal="center" vertical="center"/>
    </xf>
    <xf numFmtId="0" fontId="7" fillId="0" borderId="16" xfId="4" quotePrefix="1" applyFont="1" applyBorder="1" applyAlignment="1">
      <alignment horizontal="center" vertical="center"/>
    </xf>
    <xf numFmtId="0" fontId="7" fillId="0" borderId="2" xfId="4" quotePrefix="1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2" xfId="4" applyFont="1" applyBorder="1" applyAlignment="1">
      <alignment horizontal="center" vertical="center"/>
    </xf>
    <xf numFmtId="0" fontId="8" fillId="0" borderId="46" xfId="4" applyFont="1" applyBorder="1" applyAlignment="1">
      <alignment horizontal="center" vertical="center"/>
    </xf>
    <xf numFmtId="0" fontId="8" fillId="0" borderId="17" xfId="4" applyFont="1" applyBorder="1" applyAlignment="1">
      <alignment horizontal="center" vertical="center"/>
    </xf>
    <xf numFmtId="3" fontId="10" fillId="0" borderId="4" xfId="4" applyNumberFormat="1" applyFont="1" applyBorder="1" applyAlignment="1" applyProtection="1">
      <alignment horizontal="center" vertical="center"/>
      <protection locked="0"/>
    </xf>
    <xf numFmtId="3" fontId="10" fillId="0" borderId="0" xfId="4" applyNumberFormat="1" applyFont="1" applyAlignment="1" applyProtection="1">
      <alignment horizontal="center" vertical="center"/>
      <protection locked="0"/>
    </xf>
    <xf numFmtId="3" fontId="10" fillId="0" borderId="28" xfId="4" applyNumberFormat="1" applyFont="1" applyBorder="1" applyAlignment="1" applyProtection="1">
      <alignment horizontal="center" vertical="center"/>
      <protection locked="0"/>
    </xf>
    <xf numFmtId="3" fontId="10" fillId="0" borderId="14" xfId="4" applyNumberFormat="1" applyFont="1" applyBorder="1" applyAlignment="1" applyProtection="1">
      <alignment horizontal="center" vertical="center"/>
      <protection locked="0"/>
    </xf>
    <xf numFmtId="3" fontId="10" fillId="0" borderId="2" xfId="4" applyNumberFormat="1" applyFont="1" applyBorder="1" applyAlignment="1" applyProtection="1">
      <alignment horizontal="center" vertical="center"/>
      <protection locked="0"/>
    </xf>
    <xf numFmtId="3" fontId="10" fillId="0" borderId="42" xfId="4" applyNumberFormat="1" applyFont="1" applyBorder="1" applyAlignment="1" applyProtection="1">
      <alignment horizontal="center" vertical="center"/>
      <protection locked="0"/>
    </xf>
    <xf numFmtId="0" fontId="25" fillId="0" borderId="64" xfId="4" applyFont="1" applyBorder="1" applyAlignment="1" applyProtection="1">
      <alignment horizontal="center" vertical="center"/>
      <protection locked="0"/>
    </xf>
    <xf numFmtId="0" fontId="10" fillId="0" borderId="7" xfId="4" applyFont="1" applyBorder="1" applyAlignment="1" applyProtection="1">
      <alignment horizontal="center" vertical="center"/>
      <protection locked="0"/>
    </xf>
    <xf numFmtId="0" fontId="10" fillId="0" borderId="1" xfId="4" applyFont="1" applyBorder="1" applyAlignment="1" applyProtection="1">
      <alignment horizontal="center" vertical="center"/>
      <protection locked="0"/>
    </xf>
    <xf numFmtId="0" fontId="10" fillId="0" borderId="17" xfId="4" applyFont="1" applyBorder="1" applyAlignment="1" applyProtection="1">
      <alignment horizontal="center" vertical="center"/>
      <protection locked="0"/>
    </xf>
    <xf numFmtId="177" fontId="10" fillId="0" borderId="7" xfId="4" applyNumberFormat="1" applyFont="1" applyBorder="1" applyAlignment="1">
      <alignment horizontal="center" vertical="center"/>
    </xf>
    <xf numFmtId="177" fontId="10" fillId="0" borderId="1" xfId="4" applyNumberFormat="1" applyFont="1" applyBorder="1" applyAlignment="1">
      <alignment horizontal="center" vertical="center"/>
    </xf>
    <xf numFmtId="177" fontId="10" fillId="0" borderId="17" xfId="4" applyNumberFormat="1" applyFont="1" applyBorder="1" applyAlignment="1">
      <alignment horizontal="center" vertical="center"/>
    </xf>
    <xf numFmtId="3" fontId="10" fillId="0" borderId="7" xfId="4" applyNumberFormat="1" applyFont="1" applyBorder="1" applyAlignment="1" applyProtection="1">
      <alignment horizontal="center" vertical="center"/>
      <protection locked="0"/>
    </xf>
    <xf numFmtId="3" fontId="10" fillId="0" borderId="1" xfId="4" applyNumberFormat="1" applyFont="1" applyBorder="1" applyAlignment="1" applyProtection="1">
      <alignment horizontal="center" vertical="center"/>
      <protection locked="0"/>
    </xf>
    <xf numFmtId="3" fontId="10" fillId="0" borderId="17" xfId="4" applyNumberFormat="1" applyFont="1" applyBorder="1" applyAlignment="1" applyProtection="1">
      <alignment horizontal="center" vertical="center"/>
      <protection locked="0"/>
    </xf>
    <xf numFmtId="0" fontId="13" fillId="0" borderId="1" xfId="4" applyFont="1" applyBorder="1" applyAlignment="1">
      <alignment horizontal="center" vertical="center"/>
    </xf>
    <xf numFmtId="0" fontId="13" fillId="0" borderId="17" xfId="4" applyFont="1" applyBorder="1" applyAlignment="1">
      <alignment horizontal="center" vertical="center"/>
    </xf>
    <xf numFmtId="0" fontId="7" fillId="0" borderId="9" xfId="4" quotePrefix="1" applyFont="1" applyBorder="1" applyAlignment="1">
      <alignment horizontal="center" vertical="center"/>
    </xf>
    <xf numFmtId="0" fontId="7" fillId="0" borderId="1" xfId="4" quotePrefix="1" applyFont="1" applyBorder="1" applyAlignment="1">
      <alignment horizontal="center" vertical="center"/>
    </xf>
    <xf numFmtId="0" fontId="25" fillId="0" borderId="61" xfId="4" applyFont="1" applyBorder="1" applyAlignment="1" applyProtection="1">
      <alignment horizontal="center" vertical="center"/>
      <protection locked="0"/>
    </xf>
    <xf numFmtId="0" fontId="13" fillId="0" borderId="21" xfId="4" applyFont="1" applyBorder="1" applyAlignment="1" applyProtection="1">
      <alignment horizontal="center" vertical="center"/>
      <protection locked="0"/>
    </xf>
    <xf numFmtId="0" fontId="14" fillId="0" borderId="40" xfId="4" applyFont="1" applyBorder="1" applyAlignment="1" applyProtection="1">
      <alignment horizontal="center" vertical="center"/>
      <protection locked="0"/>
    </xf>
    <xf numFmtId="0" fontId="13" fillId="0" borderId="73" xfId="4" applyFont="1" applyBorder="1" applyAlignment="1" applyProtection="1">
      <alignment horizontal="center" vertical="center"/>
      <protection locked="0"/>
    </xf>
    <xf numFmtId="0" fontId="13" fillId="0" borderId="58" xfId="4" applyFont="1" applyBorder="1" applyAlignment="1" applyProtection="1">
      <alignment horizontal="center" vertical="center"/>
      <protection locked="0"/>
    </xf>
    <xf numFmtId="0" fontId="10" fillId="0" borderId="72" xfId="4" applyFont="1" applyBorder="1" applyAlignment="1" applyProtection="1">
      <alignment horizontal="center" vertical="center"/>
      <protection locked="0"/>
    </xf>
    <xf numFmtId="0" fontId="10" fillId="0" borderId="19" xfId="4" applyFont="1" applyBorder="1" applyAlignment="1" applyProtection="1">
      <alignment horizontal="center" vertical="center"/>
      <protection locked="0"/>
    </xf>
    <xf numFmtId="0" fontId="10" fillId="0" borderId="48" xfId="4" applyFont="1" applyBorder="1" applyAlignment="1" applyProtection="1">
      <alignment horizontal="center" vertical="center"/>
      <protection locked="0"/>
    </xf>
    <xf numFmtId="0" fontId="13" fillId="0" borderId="23" xfId="4" applyFont="1" applyBorder="1" applyAlignment="1" applyProtection="1">
      <alignment horizontal="center" vertical="center"/>
      <protection locked="0"/>
    </xf>
    <xf numFmtId="0" fontId="13" fillId="0" borderId="41" xfId="4" applyFont="1" applyBorder="1" applyAlignment="1" applyProtection="1">
      <alignment horizontal="center" vertical="center"/>
      <protection locked="0"/>
    </xf>
    <xf numFmtId="0" fontId="13" fillId="0" borderId="62" xfId="4" applyFont="1" applyBorder="1" applyAlignment="1" applyProtection="1">
      <alignment horizontal="center" vertical="center"/>
      <protection locked="0"/>
    </xf>
    <xf numFmtId="0" fontId="13" fillId="0" borderId="40" xfId="4" applyFont="1" applyBorder="1" applyAlignment="1" applyProtection="1">
      <alignment horizontal="center" vertical="center"/>
      <protection locked="0"/>
    </xf>
    <xf numFmtId="0" fontId="13" fillId="0" borderId="61" xfId="4" applyFont="1" applyBorder="1" applyAlignment="1" applyProtection="1">
      <alignment horizontal="center" vertical="center"/>
      <protection locked="0"/>
    </xf>
    <xf numFmtId="0" fontId="6" fillId="0" borderId="0" xfId="4" applyFont="1" applyAlignment="1">
      <alignment horizontal="right" vertical="center"/>
    </xf>
    <xf numFmtId="0" fontId="29" fillId="0" borderId="0" xfId="4" applyFont="1" applyAlignment="1">
      <alignment horizontal="center" vertical="center" wrapText="1"/>
    </xf>
    <xf numFmtId="0" fontId="6" fillId="0" borderId="28" xfId="4" applyFont="1" applyBorder="1" applyAlignment="1">
      <alignment horizontal="center" vertical="center"/>
    </xf>
    <xf numFmtId="0" fontId="4" fillId="0" borderId="0" xfId="4" applyFont="1" applyAlignment="1">
      <alignment horizontal="left" vertical="center" wrapText="1"/>
    </xf>
    <xf numFmtId="0" fontId="15" fillId="0" borderId="24" xfId="4" applyFont="1" applyBorder="1" applyAlignment="1" applyProtection="1">
      <alignment horizontal="center" vertical="center"/>
      <protection locked="0"/>
    </xf>
    <xf numFmtId="0" fontId="22" fillId="0" borderId="19" xfId="4" applyFont="1" applyBorder="1" applyAlignment="1" applyProtection="1">
      <alignment horizontal="center" vertical="center"/>
      <protection locked="0"/>
    </xf>
    <xf numFmtId="0" fontId="22" fillId="0" borderId="48" xfId="4" applyFont="1" applyBorder="1" applyAlignment="1" applyProtection="1">
      <alignment horizontal="center" vertical="center"/>
      <protection locked="0"/>
    </xf>
    <xf numFmtId="0" fontId="22" fillId="0" borderId="4" xfId="4" applyFont="1" applyBorder="1" applyAlignment="1" applyProtection="1">
      <alignment horizontal="center" vertical="center"/>
      <protection locked="0"/>
    </xf>
    <xf numFmtId="0" fontId="22" fillId="0" borderId="0" xfId="4" applyFont="1" applyAlignment="1" applyProtection="1">
      <alignment horizontal="center" vertical="center"/>
      <protection locked="0"/>
    </xf>
    <xf numFmtId="0" fontId="22" fillId="0" borderId="5" xfId="4" applyFont="1" applyBorder="1" applyAlignment="1" applyProtection="1">
      <alignment horizontal="center" vertical="center"/>
      <protection locked="0"/>
    </xf>
    <xf numFmtId="0" fontId="22" fillId="0" borderId="14" xfId="4" applyFont="1" applyBorder="1" applyAlignment="1" applyProtection="1">
      <alignment horizontal="center" vertical="center"/>
      <protection locked="0"/>
    </xf>
    <xf numFmtId="0" fontId="22" fillId="0" borderId="2" xfId="4" applyFont="1" applyBorder="1" applyAlignment="1" applyProtection="1">
      <alignment horizontal="center" vertical="center"/>
      <protection locked="0"/>
    </xf>
    <xf numFmtId="0" fontId="22" fillId="0" borderId="15" xfId="4" applyFont="1" applyBorder="1" applyAlignment="1" applyProtection="1">
      <alignment horizontal="center" vertical="center"/>
      <protection locked="0"/>
    </xf>
    <xf numFmtId="0" fontId="13" fillId="0" borderId="47" xfId="4" applyFont="1" applyBorder="1" applyAlignment="1" applyProtection="1">
      <alignment horizontal="center" vertical="center"/>
      <protection locked="0"/>
    </xf>
    <xf numFmtId="0" fontId="17" fillId="0" borderId="70" xfId="4" applyFont="1" applyBorder="1" applyAlignment="1" applyProtection="1">
      <alignment horizontal="center" vertical="center"/>
      <protection locked="0"/>
    </xf>
    <xf numFmtId="0" fontId="17" fillId="0" borderId="71" xfId="4" applyFont="1" applyBorder="1" applyAlignment="1" applyProtection="1">
      <alignment horizontal="center" vertical="center"/>
      <protection locked="0"/>
    </xf>
    <xf numFmtId="0" fontId="25" fillId="0" borderId="64" xfId="4" applyFont="1" applyBorder="1" applyAlignment="1">
      <alignment horizontal="center" vertical="center"/>
    </xf>
    <xf numFmtId="0" fontId="25" fillId="0" borderId="58" xfId="4" applyFont="1" applyBorder="1" applyAlignment="1">
      <alignment horizontal="center" vertical="center"/>
    </xf>
    <xf numFmtId="0" fontId="15" fillId="4" borderId="10" xfId="4" applyFont="1" applyFill="1" applyBorder="1" applyAlignment="1">
      <alignment horizontal="center" vertical="center"/>
    </xf>
    <xf numFmtId="0" fontId="15" fillId="4" borderId="13" xfId="4" applyFont="1" applyFill="1" applyBorder="1" applyAlignment="1">
      <alignment horizontal="center" vertical="center"/>
    </xf>
    <xf numFmtId="0" fontId="15" fillId="4" borderId="11" xfId="4" applyFont="1" applyFill="1" applyBorder="1" applyAlignment="1">
      <alignment horizontal="center" vertical="center"/>
    </xf>
    <xf numFmtId="0" fontId="15" fillId="4" borderId="7" xfId="4" applyFont="1" applyFill="1" applyBorder="1" applyAlignment="1">
      <alignment horizontal="center" vertical="center"/>
    </xf>
    <xf numFmtId="0" fontId="15" fillId="4" borderId="1" xfId="4" applyFont="1" applyFill="1" applyBorder="1" applyAlignment="1">
      <alignment horizontal="center" vertical="center"/>
    </xf>
    <xf numFmtId="0" fontId="15" fillId="4" borderId="8" xfId="4" applyFont="1" applyFill="1" applyBorder="1" applyAlignment="1">
      <alignment horizontal="center" vertical="center"/>
    </xf>
    <xf numFmtId="0" fontId="25" fillId="0" borderId="26" xfId="4" applyFont="1" applyBorder="1" applyAlignment="1">
      <alignment horizontal="center" vertical="center"/>
    </xf>
    <xf numFmtId="0" fontId="25" fillId="0" borderId="40" xfId="4" applyFont="1" applyBorder="1" applyAlignment="1">
      <alignment horizontal="center" vertical="center"/>
    </xf>
    <xf numFmtId="3" fontId="10" fillId="0" borderId="4" xfId="4" applyNumberFormat="1" applyFont="1" applyBorder="1" applyAlignment="1">
      <alignment horizontal="center" vertical="center"/>
    </xf>
    <xf numFmtId="3" fontId="10" fillId="0" borderId="0" xfId="4" applyNumberFormat="1" applyFont="1" applyAlignment="1">
      <alignment horizontal="center" vertical="center"/>
    </xf>
    <xf numFmtId="3" fontId="10" fillId="0" borderId="28" xfId="4" applyNumberFormat="1" applyFont="1" applyBorder="1" applyAlignment="1">
      <alignment horizontal="center" vertical="center"/>
    </xf>
    <xf numFmtId="3" fontId="10" fillId="0" borderId="7" xfId="4" applyNumberFormat="1" applyFont="1" applyBorder="1" applyAlignment="1">
      <alignment horizontal="center" vertical="center"/>
    </xf>
    <xf numFmtId="3" fontId="10" fillId="0" borderId="1" xfId="4" applyNumberFormat="1" applyFont="1" applyBorder="1" applyAlignment="1">
      <alignment horizontal="center" vertical="center"/>
    </xf>
    <xf numFmtId="3" fontId="10" fillId="0" borderId="17" xfId="4" applyNumberFormat="1" applyFont="1" applyBorder="1" applyAlignment="1">
      <alignment horizontal="center" vertical="center"/>
    </xf>
    <xf numFmtId="0" fontId="25" fillId="0" borderId="57" xfId="4" applyFont="1" applyBorder="1" applyAlignment="1">
      <alignment horizontal="center" vertical="center"/>
    </xf>
    <xf numFmtId="0" fontId="25" fillId="0" borderId="36" xfId="4" applyFont="1" applyBorder="1" applyAlignment="1">
      <alignment horizontal="center" vertical="center"/>
    </xf>
    <xf numFmtId="0" fontId="27" fillId="0" borderId="39" xfId="4" applyFont="1" applyBorder="1" applyAlignment="1">
      <alignment horizontal="center" vertical="center"/>
    </xf>
    <xf numFmtId="0" fontId="27" fillId="0" borderId="3" xfId="4" applyFont="1" applyBorder="1" applyAlignment="1">
      <alignment horizontal="center" vertical="center"/>
    </xf>
    <xf numFmtId="0" fontId="27" fillId="0" borderId="49" xfId="4" applyFont="1" applyBorder="1" applyAlignment="1">
      <alignment horizontal="center" vertical="center"/>
    </xf>
    <xf numFmtId="0" fontId="27" fillId="0" borderId="4" xfId="4" applyFont="1" applyBorder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7" fillId="0" borderId="5" xfId="4" applyFont="1" applyBorder="1" applyAlignment="1">
      <alignment horizontal="center" vertical="center"/>
    </xf>
    <xf numFmtId="0" fontId="27" fillId="0" borderId="7" xfId="4" applyFont="1" applyBorder="1" applyAlignment="1">
      <alignment horizontal="center" vertical="center"/>
    </xf>
    <xf numFmtId="0" fontId="27" fillId="0" borderId="1" xfId="4" applyFont="1" applyBorder="1" applyAlignment="1">
      <alignment horizontal="center" vertical="center"/>
    </xf>
    <xf numFmtId="0" fontId="27" fillId="0" borderId="8" xfId="4" applyFont="1" applyBorder="1" applyAlignment="1">
      <alignment horizontal="center" vertical="center"/>
    </xf>
    <xf numFmtId="0" fontId="26" fillId="0" borderId="60" xfId="4" applyFont="1" applyBorder="1" applyAlignment="1">
      <alignment horizontal="center" vertical="center"/>
    </xf>
    <xf numFmtId="0" fontId="26" fillId="0" borderId="3" xfId="4" applyFont="1" applyBorder="1" applyAlignment="1">
      <alignment horizontal="center" vertical="center"/>
    </xf>
    <xf numFmtId="0" fontId="26" fillId="0" borderId="49" xfId="4" applyFont="1" applyBorder="1" applyAlignment="1">
      <alignment horizontal="center" vertical="center"/>
    </xf>
    <xf numFmtId="0" fontId="26" fillId="0" borderId="16" xfId="4" applyFont="1" applyBorder="1" applyAlignment="1">
      <alignment horizontal="center" vertical="center"/>
    </xf>
    <xf numFmtId="0" fontId="26" fillId="0" borderId="2" xfId="4" applyFont="1" applyBorder="1" applyAlignment="1">
      <alignment horizontal="center" vertical="center"/>
    </xf>
    <xf numFmtId="0" fontId="26" fillId="0" borderId="15" xfId="4" applyFont="1" applyBorder="1" applyAlignment="1">
      <alignment horizontal="center" vertical="center"/>
    </xf>
    <xf numFmtId="0" fontId="25" fillId="0" borderId="38" xfId="4" applyFont="1" applyBorder="1" applyAlignment="1">
      <alignment horizontal="center" vertical="center"/>
    </xf>
    <xf numFmtId="0" fontId="25" fillId="0" borderId="41" xfId="4" applyFont="1" applyBorder="1" applyAlignment="1">
      <alignment horizontal="center" vertical="center"/>
    </xf>
    <xf numFmtId="0" fontId="27" fillId="0" borderId="14" xfId="4" applyFont="1" applyBorder="1" applyAlignment="1">
      <alignment horizontal="center" vertical="center"/>
    </xf>
    <xf numFmtId="0" fontId="27" fillId="0" borderId="2" xfId="4" applyFont="1" applyBorder="1" applyAlignment="1">
      <alignment horizontal="center" vertical="center"/>
    </xf>
    <xf numFmtId="0" fontId="27" fillId="0" borderId="15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0" fillId="0" borderId="15" xfId="4" applyFont="1" applyBorder="1" applyAlignment="1">
      <alignment horizontal="center" vertical="center"/>
    </xf>
    <xf numFmtId="0" fontId="25" fillId="0" borderId="50" xfId="4" applyFont="1" applyBorder="1" applyAlignment="1">
      <alignment horizontal="center" vertical="center"/>
    </xf>
    <xf numFmtId="0" fontId="24" fillId="0" borderId="80" xfId="4" applyFont="1" applyBorder="1" applyAlignment="1">
      <alignment horizontal="center" vertical="center"/>
    </xf>
    <xf numFmtId="0" fontId="24" fillId="0" borderId="44" xfId="4" applyFont="1" applyBorder="1" applyAlignment="1">
      <alignment horizontal="center" vertical="center"/>
    </xf>
    <xf numFmtId="0" fontId="24" fillId="0" borderId="81" xfId="4" applyFont="1" applyBorder="1" applyAlignment="1">
      <alignment horizontal="center" vertical="center"/>
    </xf>
    <xf numFmtId="0" fontId="10" fillId="0" borderId="13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6" fillId="0" borderId="66" xfId="4" applyFont="1" applyBorder="1" applyAlignment="1">
      <alignment horizontal="center" vertical="center"/>
    </xf>
    <xf numFmtId="0" fontId="16" fillId="0" borderId="45" xfId="4" applyFont="1" applyBorder="1" applyAlignment="1">
      <alignment horizontal="center" vertical="center"/>
    </xf>
    <xf numFmtId="0" fontId="16" fillId="0" borderId="67" xfId="4" applyFont="1" applyBorder="1" applyAlignment="1">
      <alignment horizontal="center" vertical="center"/>
    </xf>
    <xf numFmtId="0" fontId="8" fillId="0" borderId="60" xfId="4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0" fontId="8" fillId="0" borderId="37" xfId="4" applyFont="1" applyBorder="1" applyAlignment="1">
      <alignment horizontal="center" vertical="center"/>
    </xf>
    <xf numFmtId="0" fontId="10" fillId="0" borderId="14" xfId="4" applyFont="1" applyBorder="1" applyAlignment="1">
      <alignment horizontal="center" vertical="center"/>
    </xf>
    <xf numFmtId="0" fontId="10" fillId="0" borderId="42" xfId="4" applyFont="1" applyBorder="1" applyAlignment="1">
      <alignment horizontal="center" vertical="center"/>
    </xf>
    <xf numFmtId="0" fontId="16" fillId="0" borderId="69" xfId="4" applyFont="1" applyBorder="1" applyAlignment="1">
      <alignment horizontal="center" vertical="center"/>
    </xf>
    <xf numFmtId="0" fontId="16" fillId="0" borderId="70" xfId="4" applyFont="1" applyBorder="1" applyAlignment="1">
      <alignment horizontal="center" vertical="center"/>
    </xf>
    <xf numFmtId="0" fontId="16" fillId="0" borderId="71" xfId="4" applyFont="1" applyBorder="1" applyAlignment="1">
      <alignment horizontal="center" vertical="center"/>
    </xf>
    <xf numFmtId="3" fontId="10" fillId="0" borderId="14" xfId="4" applyNumberFormat="1" applyFont="1" applyBorder="1" applyAlignment="1">
      <alignment horizontal="center" vertical="center"/>
    </xf>
    <xf numFmtId="3" fontId="10" fillId="0" borderId="2" xfId="4" applyNumberFormat="1" applyFont="1" applyBorder="1" applyAlignment="1">
      <alignment horizontal="center" vertical="center"/>
    </xf>
    <xf numFmtId="3" fontId="10" fillId="0" borderId="42" xfId="4" applyNumberFormat="1" applyFont="1" applyBorder="1" applyAlignment="1">
      <alignment horizontal="center" vertical="center"/>
    </xf>
    <xf numFmtId="0" fontId="15" fillId="4" borderId="14" xfId="4" applyFont="1" applyFill="1" applyBorder="1" applyAlignment="1">
      <alignment horizontal="center" vertical="center"/>
    </xf>
    <xf numFmtId="0" fontId="15" fillId="4" borderId="2" xfId="4" applyFont="1" applyFill="1" applyBorder="1" applyAlignment="1">
      <alignment horizontal="center" vertical="center"/>
    </xf>
    <xf numFmtId="0" fontId="15" fillId="4" borderId="15" xfId="4" applyFont="1" applyFill="1" applyBorder="1" applyAlignment="1">
      <alignment horizontal="center" vertical="center"/>
    </xf>
    <xf numFmtId="0" fontId="23" fillId="0" borderId="80" xfId="4" applyFont="1" applyBorder="1" applyAlignment="1">
      <alignment horizontal="center" vertical="center"/>
    </xf>
    <xf numFmtId="0" fontId="23" fillId="0" borderId="44" xfId="4" applyFont="1" applyBorder="1" applyAlignment="1">
      <alignment horizontal="center" vertical="center"/>
    </xf>
    <xf numFmtId="0" fontId="23" fillId="0" borderId="81" xfId="4" applyFont="1" applyBorder="1" applyAlignment="1">
      <alignment horizontal="center" vertical="center"/>
    </xf>
    <xf numFmtId="0" fontId="15" fillId="0" borderId="4" xfId="4" applyFont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5" xfId="4" applyFont="1" applyBorder="1" applyAlignment="1">
      <alignment horizontal="center" vertical="center"/>
    </xf>
    <xf numFmtId="0" fontId="25" fillId="0" borderId="62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5" fillId="0" borderId="61" xfId="4" applyFont="1" applyBorder="1" applyAlignment="1">
      <alignment horizontal="center" vertical="center"/>
    </xf>
    <xf numFmtId="0" fontId="13" fillId="0" borderId="62" xfId="4" applyFont="1" applyBorder="1" applyAlignment="1">
      <alignment horizontal="center" vertical="center"/>
    </xf>
    <xf numFmtId="0" fontId="13" fillId="0" borderId="40" xfId="4" applyFont="1" applyBorder="1" applyAlignment="1">
      <alignment horizontal="center" vertical="center"/>
    </xf>
    <xf numFmtId="0" fontId="13" fillId="0" borderId="61" xfId="4" applyFont="1" applyBorder="1" applyAlignment="1">
      <alignment horizontal="center" vertical="center"/>
    </xf>
    <xf numFmtId="0" fontId="13" fillId="0" borderId="58" xfId="4" applyFont="1" applyBorder="1" applyAlignment="1">
      <alignment horizontal="center" vertical="center"/>
    </xf>
    <xf numFmtId="0" fontId="15" fillId="0" borderId="24" xfId="4" applyFont="1" applyBorder="1" applyAlignment="1">
      <alignment horizontal="center" vertical="center"/>
    </xf>
    <xf numFmtId="0" fontId="22" fillId="0" borderId="19" xfId="4" applyFont="1" applyBorder="1" applyAlignment="1">
      <alignment horizontal="center" vertical="center"/>
    </xf>
    <xf numFmtId="0" fontId="22" fillId="0" borderId="48" xfId="4" applyFont="1" applyBorder="1" applyAlignment="1">
      <alignment horizontal="center" vertical="center"/>
    </xf>
    <xf numFmtId="0" fontId="22" fillId="0" borderId="4" xfId="4" applyFont="1" applyBorder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2" fillId="0" borderId="5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/>
    </xf>
    <xf numFmtId="0" fontId="22" fillId="0" borderId="2" xfId="4" applyFont="1" applyBorder="1" applyAlignment="1">
      <alignment horizontal="center" vertical="center"/>
    </xf>
    <xf numFmtId="0" fontId="22" fillId="0" borderId="15" xfId="4" applyFont="1" applyBorder="1" applyAlignment="1">
      <alignment horizontal="center" vertical="center"/>
    </xf>
    <xf numFmtId="0" fontId="10" fillId="0" borderId="72" xfId="4" applyFont="1" applyBorder="1" applyAlignment="1">
      <alignment horizontal="center" vertical="center"/>
    </xf>
    <xf numFmtId="0" fontId="10" fillId="0" borderId="19" xfId="4" applyFont="1" applyBorder="1" applyAlignment="1">
      <alignment horizontal="center" vertical="center"/>
    </xf>
    <xf numFmtId="0" fontId="10" fillId="0" borderId="48" xfId="4" applyFont="1" applyBorder="1" applyAlignment="1">
      <alignment horizontal="center" vertical="center"/>
    </xf>
    <xf numFmtId="0" fontId="13" fillId="0" borderId="23" xfId="4" applyFont="1" applyBorder="1" applyAlignment="1">
      <alignment horizontal="center" vertical="center"/>
    </xf>
    <xf numFmtId="0" fontId="13" fillId="0" borderId="41" xfId="4" applyFont="1" applyBorder="1" applyAlignment="1">
      <alignment horizontal="center" vertical="center"/>
    </xf>
    <xf numFmtId="0" fontId="13" fillId="0" borderId="21" xfId="4" applyFont="1" applyBorder="1" applyAlignment="1">
      <alignment horizontal="center" vertical="center"/>
    </xf>
    <xf numFmtId="0" fontId="14" fillId="0" borderId="40" xfId="4" applyFont="1" applyBorder="1" applyAlignment="1">
      <alignment horizontal="center" vertical="center"/>
    </xf>
    <xf numFmtId="0" fontId="5" fillId="0" borderId="95" xfId="4" applyFont="1" applyBorder="1" applyAlignment="1">
      <alignment horizontal="center" vertical="center" wrapText="1"/>
    </xf>
    <xf numFmtId="0" fontId="5" fillId="0" borderId="97" xfId="4" applyFont="1" applyBorder="1" applyAlignment="1">
      <alignment horizontal="center" vertical="center" wrapText="1"/>
    </xf>
    <xf numFmtId="0" fontId="5" fillId="0" borderId="98" xfId="4" applyFont="1" applyBorder="1" applyAlignment="1">
      <alignment horizontal="center" vertical="center" wrapText="1"/>
    </xf>
    <xf numFmtId="0" fontId="5" fillId="0" borderId="96" xfId="4" applyFont="1" applyBorder="1" applyAlignment="1">
      <alignment horizontal="center" vertical="center" wrapText="1"/>
    </xf>
    <xf numFmtId="0" fontId="5" fillId="0" borderId="99" xfId="4" applyFont="1" applyBorder="1" applyAlignment="1">
      <alignment horizontal="center" vertical="center" wrapText="1"/>
    </xf>
    <xf numFmtId="0" fontId="5" fillId="0" borderId="100" xfId="4" applyFont="1" applyBorder="1" applyAlignment="1">
      <alignment horizontal="center" vertical="center" wrapText="1"/>
    </xf>
    <xf numFmtId="0" fontId="13" fillId="0" borderId="73" xfId="4" applyFont="1" applyBorder="1" applyAlignment="1">
      <alignment horizontal="center" vertical="center"/>
    </xf>
    <xf numFmtId="0" fontId="17" fillId="0" borderId="70" xfId="4" applyFont="1" applyBorder="1" applyAlignment="1">
      <alignment horizontal="center" vertical="center"/>
    </xf>
    <xf numFmtId="0" fontId="17" fillId="0" borderId="71" xfId="4" applyFont="1" applyBorder="1" applyAlignment="1">
      <alignment horizontal="center" vertical="center"/>
    </xf>
    <xf numFmtId="0" fontId="13" fillId="0" borderId="47" xfId="4" applyFont="1" applyBorder="1" applyAlignment="1">
      <alignment horizontal="center" vertical="center"/>
    </xf>
    <xf numFmtId="0" fontId="18" fillId="0" borderId="55" xfId="10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0" fontId="11" fillId="0" borderId="13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46" xfId="4" applyFont="1" applyBorder="1" applyAlignment="1">
      <alignment horizontal="center" vertical="center"/>
    </xf>
    <xf numFmtId="0" fontId="11" fillId="0" borderId="17" xfId="4" applyFont="1" applyBorder="1" applyAlignment="1">
      <alignment horizontal="center" vertical="center"/>
    </xf>
    <xf numFmtId="0" fontId="2" fillId="0" borderId="107" xfId="4" applyBorder="1" applyAlignment="1">
      <alignment horizontal="left" vertical="center" wrapText="1"/>
    </xf>
    <xf numFmtId="0" fontId="2" fillId="0" borderId="108" xfId="4" applyBorder="1" applyAlignment="1">
      <alignment horizontal="left" vertical="center" wrapText="1"/>
    </xf>
    <xf numFmtId="0" fontId="21" fillId="0" borderId="0" xfId="4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39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0" fillId="0" borderId="60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/>
    </xf>
    <xf numFmtId="0" fontId="0" fillId="0" borderId="84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3" borderId="82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15" fillId="0" borderId="10" xfId="4" applyFont="1" applyBorder="1" applyAlignment="1" applyProtection="1">
      <alignment horizontal="center" vertical="center"/>
      <protection locked="0"/>
    </xf>
    <xf numFmtId="0" fontId="15" fillId="0" borderId="13" xfId="4" applyFont="1" applyBorder="1" applyAlignment="1" applyProtection="1">
      <alignment horizontal="center" vertical="center"/>
      <protection locked="0"/>
    </xf>
    <xf numFmtId="0" fontId="15" fillId="0" borderId="11" xfId="4" applyFont="1" applyBorder="1" applyAlignment="1" applyProtection="1">
      <alignment horizontal="center" vertical="center"/>
      <protection locked="0"/>
    </xf>
    <xf numFmtId="0" fontId="15" fillId="0" borderId="7" xfId="4" applyFont="1" applyBorder="1" applyAlignment="1" applyProtection="1">
      <alignment horizontal="center" vertical="center"/>
      <protection locked="0"/>
    </xf>
    <xf numFmtId="0" fontId="15" fillId="0" borderId="1" xfId="4" applyFont="1" applyBorder="1" applyAlignment="1" applyProtection="1">
      <alignment horizontal="center" vertical="center"/>
      <protection locked="0"/>
    </xf>
    <xf numFmtId="0" fontId="15" fillId="0" borderId="8" xfId="4" applyFont="1" applyBorder="1" applyAlignment="1" applyProtection="1">
      <alignment horizontal="center" vertical="center"/>
      <protection locked="0"/>
    </xf>
  </cellXfs>
  <cellStyles count="11">
    <cellStyle name="桁区切り" xfId="1" builtinId="6"/>
    <cellStyle name="桁区切り 2" xfId="2" xr:uid="{00000000-0005-0000-0000-000001000000}"/>
    <cellStyle name="桁区切り 2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2_定時決定届　記入例" xfId="6" xr:uid="{00000000-0005-0000-0000-000006000000}"/>
    <cellStyle name="標準 3" xfId="7" xr:uid="{00000000-0005-0000-0000-000007000000}"/>
    <cellStyle name="標準 3 2" xfId="8" xr:uid="{00000000-0005-0000-0000-000008000000}"/>
    <cellStyle name="標準 4" xfId="9" xr:uid="{00000000-0005-0000-0000-000009000000}"/>
    <cellStyle name="標準_入力帳票レイアウト" xfId="10" xr:uid="{00000000-0005-0000-0000-00000A000000}"/>
  </cellStyles>
  <dxfs count="13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1" tint="0.499984740745262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1" tint="0.499984740745262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1" tint="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1" tint="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1" tint="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12700</xdr:colOff>
      <xdr:row>10</xdr:row>
      <xdr:rowOff>0</xdr:rowOff>
    </xdr:from>
    <xdr:to>
      <xdr:col>44</xdr:col>
      <xdr:colOff>73026</xdr:colOff>
      <xdr:row>11</xdr:row>
      <xdr:rowOff>38099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DD2A1DA-6A3C-848E-9C80-9F689CB05B07}"/>
            </a:ext>
          </a:extLst>
        </xdr:cNvPr>
        <xdr:cNvSpPr txBox="1"/>
      </xdr:nvSpPr>
      <xdr:spPr>
        <a:xfrm>
          <a:off x="5613400" y="1841500"/>
          <a:ext cx="2155826" cy="215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pPr algn="dist"/>
          <a:r>
            <a:rPr kumimoji="1" lang="en-US" altLang="ja-JP" sz="800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800">
              <a:solidFill>
                <a:schemeClr val="tx1"/>
              </a:solidFill>
              <a:latin typeface="+mn-ea"/>
              <a:ea typeface="+mn-ea"/>
            </a:rPr>
            <a:t>元号</a:t>
          </a:r>
          <a:r>
            <a:rPr kumimoji="1" lang="en-US" altLang="ja-JP" sz="800">
              <a:solidFill>
                <a:schemeClr val="tx1"/>
              </a:solidFill>
              <a:latin typeface="+mn-ea"/>
              <a:ea typeface="+mn-ea"/>
            </a:rPr>
            <a:t>】</a:t>
          </a:r>
          <a:r>
            <a:rPr kumimoji="1" lang="ja-JP" altLang="en-US" sz="800">
              <a:solidFill>
                <a:schemeClr val="tx1"/>
              </a:solidFill>
              <a:latin typeface="+mn-ea"/>
              <a:ea typeface="+mn-ea"/>
            </a:rPr>
            <a:t>　３：昭和　 ４：平成　　</a:t>
          </a:r>
          <a:r>
            <a:rPr kumimoji="1" lang="en-US" altLang="ja-JP" sz="800">
              <a:solidFill>
                <a:schemeClr val="tx1"/>
              </a:solidFill>
              <a:latin typeface="+mn-ea"/>
              <a:ea typeface="+mn-ea"/>
            </a:rPr>
            <a:t>5:</a:t>
          </a:r>
          <a:r>
            <a:rPr kumimoji="1" lang="ja-JP" altLang="en-US" sz="800">
              <a:solidFill>
                <a:schemeClr val="tx1"/>
              </a:solidFill>
              <a:latin typeface="+mn-ea"/>
              <a:ea typeface="+mn-ea"/>
            </a:rPr>
            <a:t>令和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12700</xdr:colOff>
      <xdr:row>10</xdr:row>
      <xdr:rowOff>0</xdr:rowOff>
    </xdr:from>
    <xdr:to>
      <xdr:col>44</xdr:col>
      <xdr:colOff>73026</xdr:colOff>
      <xdr:row>11</xdr:row>
      <xdr:rowOff>38099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DB3F46-468D-4B89-8091-B369A91259AC}"/>
            </a:ext>
          </a:extLst>
        </xdr:cNvPr>
        <xdr:cNvSpPr txBox="1"/>
      </xdr:nvSpPr>
      <xdr:spPr>
        <a:xfrm>
          <a:off x="4441825" y="1781175"/>
          <a:ext cx="1917701" cy="209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pPr algn="dist"/>
          <a:r>
            <a:rPr kumimoji="1" lang="en-US" altLang="ja-JP" sz="800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800">
              <a:solidFill>
                <a:schemeClr val="tx1"/>
              </a:solidFill>
              <a:latin typeface="+mn-ea"/>
              <a:ea typeface="+mn-ea"/>
            </a:rPr>
            <a:t>元号</a:t>
          </a:r>
          <a:r>
            <a:rPr kumimoji="1" lang="en-US" altLang="ja-JP" sz="800">
              <a:solidFill>
                <a:schemeClr val="tx1"/>
              </a:solidFill>
              <a:latin typeface="+mn-ea"/>
              <a:ea typeface="+mn-ea"/>
            </a:rPr>
            <a:t>】</a:t>
          </a:r>
          <a:r>
            <a:rPr kumimoji="1" lang="ja-JP" altLang="en-US" sz="800">
              <a:solidFill>
                <a:schemeClr val="tx1"/>
              </a:solidFill>
              <a:latin typeface="+mn-ea"/>
              <a:ea typeface="+mn-ea"/>
            </a:rPr>
            <a:t>　３：昭和　 ４：平成　　</a:t>
          </a:r>
          <a:r>
            <a:rPr kumimoji="1" lang="en-US" altLang="ja-JP" sz="800">
              <a:solidFill>
                <a:schemeClr val="tx1"/>
              </a:solidFill>
              <a:latin typeface="+mn-ea"/>
              <a:ea typeface="+mn-ea"/>
            </a:rPr>
            <a:t>5:</a:t>
          </a:r>
          <a:r>
            <a:rPr kumimoji="1" lang="ja-JP" altLang="en-US" sz="800">
              <a:solidFill>
                <a:schemeClr val="tx1"/>
              </a:solidFill>
              <a:latin typeface="+mn-ea"/>
              <a:ea typeface="+mn-ea"/>
            </a:rPr>
            <a:t>令和</a:t>
          </a:r>
        </a:p>
      </xdr:txBody>
    </xdr:sp>
    <xdr:clientData/>
  </xdr:twoCellAnchor>
  <xdr:twoCellAnchor>
    <xdr:from>
      <xdr:col>9</xdr:col>
      <xdr:colOff>57149</xdr:colOff>
      <xdr:row>29</xdr:row>
      <xdr:rowOff>38101</xdr:rowOff>
    </xdr:from>
    <xdr:to>
      <xdr:col>56</xdr:col>
      <xdr:colOff>114299</xdr:colOff>
      <xdr:row>46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A2D8660-FCDF-76F4-526D-5C3A1903783F}"/>
            </a:ext>
          </a:extLst>
        </xdr:cNvPr>
        <xdr:cNvSpPr txBox="1"/>
      </xdr:nvSpPr>
      <xdr:spPr>
        <a:xfrm>
          <a:off x="1343024" y="5124451"/>
          <a:ext cx="6772275" cy="2847974"/>
        </a:xfrm>
        <a:prstGeom prst="rect">
          <a:avLst/>
        </a:prstGeom>
        <a:solidFill>
          <a:schemeClr val="lt1"/>
        </a:solidFill>
        <a:ln w="762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ysClr val="windowText" lastClr="000000"/>
              </a:solidFill>
            </a:rPr>
            <a:t>・</a:t>
          </a:r>
          <a:r>
            <a:rPr kumimoji="1" lang="ja-JP" altLang="en-US" sz="1800">
              <a:solidFill>
                <a:srgbClr val="FF0000"/>
              </a:solidFill>
            </a:rPr>
            <a:t>赤色</a:t>
          </a:r>
          <a:r>
            <a:rPr kumimoji="1" lang="ja-JP" altLang="en-US" sz="1800"/>
            <a:t>のセル　→　入力必須項目</a:t>
          </a:r>
          <a:endParaRPr kumimoji="1" lang="en-US" altLang="ja-JP" sz="1800"/>
        </a:p>
        <a:p>
          <a:r>
            <a:rPr kumimoji="1" lang="ja-JP" altLang="en-US" sz="1800">
              <a:solidFill>
                <a:sysClr val="windowText" lastClr="000000"/>
              </a:solidFill>
            </a:rPr>
            <a:t>・</a:t>
          </a:r>
          <a:r>
            <a:rPr kumimoji="1" lang="ja-JP" altLang="en-US" sz="1800">
              <a:solidFill>
                <a:srgbClr val="FFC000"/>
              </a:solidFill>
            </a:rPr>
            <a:t>黄色</a:t>
          </a:r>
          <a:r>
            <a:rPr kumimoji="1" lang="ja-JP" altLang="en-US" sz="1800"/>
            <a:t>のセル　→　必要に応じて入力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>
              <a:solidFill>
                <a:srgbClr val="0070C0"/>
              </a:solidFill>
            </a:rPr>
            <a:t>①</a:t>
          </a:r>
          <a:r>
            <a:rPr kumimoji="1" lang="ja-JP" altLang="en-US" sz="1800"/>
            <a:t>所属所番号、企業コード、所属所名、ページ番号、日付、</a:t>
          </a:r>
          <a:endParaRPr kumimoji="1" lang="en-US" altLang="ja-JP" sz="1800"/>
        </a:p>
        <a:p>
          <a:r>
            <a:rPr kumimoji="1" lang="ja-JP" altLang="en-US" sz="1800"/>
            <a:t>　 所属所長名を入力してください。</a:t>
          </a:r>
          <a:endParaRPr kumimoji="1" lang="en-US" altLang="ja-JP" sz="1800"/>
        </a:p>
        <a:p>
          <a:r>
            <a:rPr kumimoji="1" lang="ja-JP" altLang="en-US" sz="1800">
              <a:solidFill>
                <a:srgbClr val="0070C0"/>
              </a:solidFill>
            </a:rPr>
            <a:t>②</a:t>
          </a:r>
          <a:r>
            <a:rPr kumimoji="1" lang="ja-JP" altLang="en-US" sz="1800"/>
            <a:t>該当者の証番号を入力してください。</a:t>
          </a:r>
          <a:endParaRPr kumimoji="1" lang="en-US" altLang="ja-JP" sz="1800"/>
        </a:p>
        <a:p>
          <a:r>
            <a:rPr kumimoji="1" lang="ja-JP" altLang="en-US" sz="1800">
              <a:solidFill>
                <a:srgbClr val="0070C0"/>
              </a:solidFill>
            </a:rPr>
            <a:t>③</a:t>
          </a:r>
          <a:r>
            <a:rPr kumimoji="1" lang="ja-JP" altLang="en-US" sz="1800"/>
            <a:t>表示される赤色のセルを入力してください。</a:t>
          </a:r>
          <a:endParaRPr kumimoji="1" lang="en-US" altLang="ja-JP" sz="1800"/>
        </a:p>
        <a:p>
          <a:r>
            <a:rPr kumimoji="1" lang="ja-JP" altLang="en-US" sz="1800">
              <a:solidFill>
                <a:srgbClr val="0070C0"/>
              </a:solidFill>
            </a:rPr>
            <a:t>④</a:t>
          </a:r>
          <a:r>
            <a:rPr kumimoji="1" lang="ja-JP" altLang="en-US" sz="1800"/>
            <a:t>黄色のセルに該当する場合、入力してください。</a:t>
          </a:r>
        </a:p>
      </xdr:txBody>
    </xdr:sp>
    <xdr:clientData/>
  </xdr:twoCellAnchor>
  <xdr:twoCellAnchor>
    <xdr:from>
      <xdr:col>29</xdr:col>
      <xdr:colOff>47625</xdr:colOff>
      <xdr:row>0</xdr:row>
      <xdr:rowOff>47625</xdr:rowOff>
    </xdr:from>
    <xdr:to>
      <xdr:col>42</xdr:col>
      <xdr:colOff>85725</xdr:colOff>
      <xdr:row>3</xdr:row>
      <xdr:rowOff>66676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BA4858F-4056-918E-0446-BE9B7DF6C625}"/>
            </a:ext>
          </a:extLst>
        </xdr:cNvPr>
        <xdr:cNvSpPr txBox="1"/>
      </xdr:nvSpPr>
      <xdr:spPr>
        <a:xfrm>
          <a:off x="4191000" y="47625"/>
          <a:ext cx="1895475" cy="533401"/>
        </a:xfrm>
        <a:prstGeom prst="rect">
          <a:avLst/>
        </a:prstGeom>
        <a:noFill/>
        <a:ln w="571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 baseline="0"/>
            <a:t>  </a:t>
          </a:r>
          <a:r>
            <a:rPr kumimoji="1" lang="ja-JP" altLang="en-US" sz="3200">
              <a:solidFill>
                <a:srgbClr val="FF0000"/>
              </a:solidFill>
            </a:rPr>
            <a:t>入力例</a:t>
          </a:r>
        </a:p>
      </xdr:txBody>
    </xdr:sp>
    <xdr:clientData/>
  </xdr:twoCellAnchor>
  <xdr:twoCellAnchor>
    <xdr:from>
      <xdr:col>0</xdr:col>
      <xdr:colOff>104776</xdr:colOff>
      <xdr:row>15</xdr:row>
      <xdr:rowOff>171450</xdr:rowOff>
    </xdr:from>
    <xdr:to>
      <xdr:col>48</xdr:col>
      <xdr:colOff>47626</xdr:colOff>
      <xdr:row>22</xdr:row>
      <xdr:rowOff>38100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6F6A4C0-2E3C-2D6F-A102-9D3FFCC332D4}"/>
            </a:ext>
          </a:extLst>
        </xdr:cNvPr>
        <xdr:cNvSpPr/>
      </xdr:nvSpPr>
      <xdr:spPr>
        <a:xfrm>
          <a:off x="104776" y="2924175"/>
          <a:ext cx="6800850" cy="107632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22</xdr:row>
      <xdr:rowOff>1</xdr:rowOff>
    </xdr:from>
    <xdr:to>
      <xdr:col>30</xdr:col>
      <xdr:colOff>28575</xdr:colOff>
      <xdr:row>28</xdr:row>
      <xdr:rowOff>47625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45F042D-73E9-4412-97B9-51F7C79ADFB6}"/>
            </a:ext>
          </a:extLst>
        </xdr:cNvPr>
        <xdr:cNvSpPr/>
      </xdr:nvSpPr>
      <xdr:spPr>
        <a:xfrm>
          <a:off x="104775" y="3962401"/>
          <a:ext cx="4210050" cy="1047749"/>
        </a:xfrm>
        <a:prstGeom prst="rect">
          <a:avLst/>
        </a:prstGeom>
        <a:noFill/>
        <a:ln w="571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123824</xdr:colOff>
      <xdr:row>7</xdr:row>
      <xdr:rowOff>123825</xdr:rowOff>
    </xdr:from>
    <xdr:to>
      <xdr:col>30</xdr:col>
      <xdr:colOff>47625</xdr:colOff>
      <xdr:row>12</xdr:row>
      <xdr:rowOff>38100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4844773-4FF2-4C41-BEF7-BF132D738D9B}"/>
            </a:ext>
          </a:extLst>
        </xdr:cNvPr>
        <xdr:cNvSpPr/>
      </xdr:nvSpPr>
      <xdr:spPr>
        <a:xfrm>
          <a:off x="123824" y="1390650"/>
          <a:ext cx="4210051" cy="771525"/>
        </a:xfrm>
        <a:prstGeom prst="rect">
          <a:avLst/>
        </a:prstGeom>
        <a:noFill/>
        <a:ln w="571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45</xdr:col>
      <xdr:colOff>28575</xdr:colOff>
      <xdr:row>1</xdr:row>
      <xdr:rowOff>76201</xdr:rowOff>
    </xdr:from>
    <xdr:to>
      <xdr:col>65</xdr:col>
      <xdr:colOff>38101</xdr:colOff>
      <xdr:row>10</xdr:row>
      <xdr:rowOff>47626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020F210-1F7B-488B-8145-746928D3794D}"/>
            </a:ext>
          </a:extLst>
        </xdr:cNvPr>
        <xdr:cNvSpPr/>
      </xdr:nvSpPr>
      <xdr:spPr>
        <a:xfrm>
          <a:off x="6457950" y="247651"/>
          <a:ext cx="2733676" cy="1581150"/>
        </a:xfrm>
        <a:prstGeom prst="rect">
          <a:avLst/>
        </a:prstGeom>
        <a:noFill/>
        <a:ln w="571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41</xdr:col>
      <xdr:colOff>85725</xdr:colOff>
      <xdr:row>0</xdr:row>
      <xdr:rowOff>0</xdr:rowOff>
    </xdr:from>
    <xdr:to>
      <xdr:col>48</xdr:col>
      <xdr:colOff>76200</xdr:colOff>
      <xdr:row>4</xdr:row>
      <xdr:rowOff>38100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31DFE60-533B-571E-2B2C-58DF8037E7B1}"/>
            </a:ext>
          </a:extLst>
        </xdr:cNvPr>
        <xdr:cNvSpPr txBox="1"/>
      </xdr:nvSpPr>
      <xdr:spPr>
        <a:xfrm>
          <a:off x="5943600" y="0"/>
          <a:ext cx="990600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 b="1">
              <a:solidFill>
                <a:srgbClr val="0070C0"/>
              </a:solidFill>
            </a:rPr>
            <a:t>①</a:t>
          </a:r>
        </a:p>
      </xdr:txBody>
    </xdr:sp>
    <xdr:clientData/>
  </xdr:twoCellAnchor>
  <xdr:twoCellAnchor>
    <xdr:from>
      <xdr:col>0</xdr:col>
      <xdr:colOff>0</xdr:colOff>
      <xdr:row>4</xdr:row>
      <xdr:rowOff>219075</xdr:rowOff>
    </xdr:from>
    <xdr:to>
      <xdr:col>6</xdr:col>
      <xdr:colOff>133350</xdr:colOff>
      <xdr:row>9</xdr:row>
      <xdr:rowOff>19050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73D6665-B9B1-4422-871C-1353BB2DB088}"/>
            </a:ext>
          </a:extLst>
        </xdr:cNvPr>
        <xdr:cNvSpPr txBox="1"/>
      </xdr:nvSpPr>
      <xdr:spPr>
        <a:xfrm>
          <a:off x="0" y="904875"/>
          <a:ext cx="990600" cy="7239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</a:t>
          </a:r>
        </a:p>
      </xdr:txBody>
    </xdr:sp>
    <xdr:clientData/>
  </xdr:twoCellAnchor>
  <xdr:twoCellAnchor>
    <xdr:from>
      <xdr:col>0</xdr:col>
      <xdr:colOff>19050</xdr:colOff>
      <xdr:row>13</xdr:row>
      <xdr:rowOff>57150</xdr:rowOff>
    </xdr:from>
    <xdr:to>
      <xdr:col>7</xdr:col>
      <xdr:colOff>9525</xdr:colOff>
      <xdr:row>17</xdr:row>
      <xdr:rowOff>28575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6FAF1B3-39C8-429B-8F40-CBBF9EF1B08B}"/>
            </a:ext>
          </a:extLst>
        </xdr:cNvPr>
        <xdr:cNvSpPr txBox="1"/>
      </xdr:nvSpPr>
      <xdr:spPr>
        <a:xfrm>
          <a:off x="19050" y="2390775"/>
          <a:ext cx="990600" cy="7239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2</xdr:col>
      <xdr:colOff>133350</xdr:colOff>
      <xdr:row>15</xdr:row>
      <xdr:rowOff>95250</xdr:rowOff>
    </xdr:from>
    <xdr:to>
      <xdr:col>9</xdr:col>
      <xdr:colOff>123825</xdr:colOff>
      <xdr:row>20</xdr:row>
      <xdr:rowOff>104775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E2A2E6D-53C3-4F66-901F-A3FD5ADEAA18}"/>
            </a:ext>
          </a:extLst>
        </xdr:cNvPr>
        <xdr:cNvSpPr txBox="1"/>
      </xdr:nvSpPr>
      <xdr:spPr>
        <a:xfrm>
          <a:off x="419100" y="2847975"/>
          <a:ext cx="990600" cy="7239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3</xdr:col>
      <xdr:colOff>0</xdr:colOff>
      <xdr:row>21</xdr:row>
      <xdr:rowOff>190500</xdr:rowOff>
    </xdr:from>
    <xdr:to>
      <xdr:col>9</xdr:col>
      <xdr:colOff>133350</xdr:colOff>
      <xdr:row>26</xdr:row>
      <xdr:rowOff>161925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5B56427-6C31-4748-B979-D6E7EE72109F}"/>
            </a:ext>
          </a:extLst>
        </xdr:cNvPr>
        <xdr:cNvSpPr txBox="1"/>
      </xdr:nvSpPr>
      <xdr:spPr>
        <a:xfrm>
          <a:off x="428625" y="3905250"/>
          <a:ext cx="990600" cy="7239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17</xdr:col>
      <xdr:colOff>0</xdr:colOff>
      <xdr:row>15</xdr:row>
      <xdr:rowOff>142875</xdr:rowOff>
    </xdr:from>
    <xdr:to>
      <xdr:col>22</xdr:col>
      <xdr:colOff>76200</xdr:colOff>
      <xdr:row>20</xdr:row>
      <xdr:rowOff>57150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E524D31-B34C-4BC1-9CD2-2FFBB21ADD72}"/>
            </a:ext>
          </a:extLst>
        </xdr:cNvPr>
        <xdr:cNvSpPr txBox="1"/>
      </xdr:nvSpPr>
      <xdr:spPr>
        <a:xfrm>
          <a:off x="2428875" y="2895600"/>
          <a:ext cx="790575" cy="6286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17</xdr:col>
      <xdr:colOff>9525</xdr:colOff>
      <xdr:row>21</xdr:row>
      <xdr:rowOff>190500</xdr:rowOff>
    </xdr:from>
    <xdr:to>
      <xdr:col>22</xdr:col>
      <xdr:colOff>85725</xdr:colOff>
      <xdr:row>26</xdr:row>
      <xdr:rowOff>66675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828E621-D215-4ACB-BEAD-82312A1B372B}"/>
            </a:ext>
          </a:extLst>
        </xdr:cNvPr>
        <xdr:cNvSpPr txBox="1"/>
      </xdr:nvSpPr>
      <xdr:spPr>
        <a:xfrm>
          <a:off x="2438400" y="3905250"/>
          <a:ext cx="790575" cy="6286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N51"/>
  <sheetViews>
    <sheetView showGridLines="0" tabSelected="1" zoomScaleNormal="100" workbookViewId="0"/>
  </sheetViews>
  <sheetFormatPr defaultColWidth="1.625" defaultRowHeight="13.5"/>
  <cols>
    <col min="1" max="62" width="1.875" style="42" customWidth="1"/>
    <col min="63" max="64" width="1" style="42" customWidth="1"/>
    <col min="65" max="67" width="1.875" style="42" customWidth="1"/>
    <col min="68" max="16384" width="1.625" style="42"/>
  </cols>
  <sheetData>
    <row r="1" spans="2:66" ht="13.5" customHeight="1">
      <c r="V1" s="340" t="s">
        <v>50</v>
      </c>
      <c r="W1" s="340"/>
      <c r="X1" s="340"/>
      <c r="Y1" s="340"/>
      <c r="Z1" s="340"/>
      <c r="AA1" s="340"/>
      <c r="AB1" s="340"/>
      <c r="AC1" s="340"/>
      <c r="AD1" s="340"/>
      <c r="AE1" s="340"/>
      <c r="AF1" s="338" t="s">
        <v>49</v>
      </c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V1" s="43"/>
      <c r="AW1" s="43"/>
      <c r="AX1" s="43"/>
      <c r="AY1" s="43"/>
      <c r="AZ1" s="43"/>
      <c r="BA1" s="43"/>
      <c r="BG1" s="337" t="s">
        <v>61</v>
      </c>
      <c r="BH1" s="337"/>
      <c r="BI1" s="337"/>
      <c r="BJ1" s="337"/>
      <c r="BK1" s="337"/>
      <c r="BL1" s="337"/>
      <c r="BM1" s="337"/>
    </row>
    <row r="2" spans="2:66" ht="13.5" customHeight="1"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V2" s="43"/>
      <c r="AW2" s="43"/>
      <c r="AX2" s="43"/>
      <c r="AY2" s="43"/>
      <c r="AZ2" s="43"/>
      <c r="BA2" s="43"/>
    </row>
    <row r="3" spans="2:66" ht="13.5" customHeight="1">
      <c r="B3" s="105" t="s">
        <v>47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8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V3" s="43"/>
      <c r="AW3" s="43"/>
      <c r="AX3" s="43"/>
      <c r="AY3" s="43"/>
      <c r="AZ3" s="43"/>
      <c r="BA3" s="43"/>
      <c r="BI3" s="42" t="s">
        <v>0</v>
      </c>
      <c r="BK3" s="243"/>
      <c r="BL3" s="243"/>
      <c r="BM3" s="243"/>
    </row>
    <row r="4" spans="2:66" ht="13.5" customHeight="1">
      <c r="B4" s="110" t="s">
        <v>48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07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8"/>
      <c r="AQ4" s="338"/>
      <c r="AR4" s="338"/>
      <c r="AS4" s="338"/>
      <c r="AT4" s="338"/>
      <c r="AV4" s="43"/>
      <c r="AW4" s="43"/>
      <c r="AX4" s="43"/>
      <c r="AY4" s="43"/>
      <c r="AZ4" s="43"/>
      <c r="BA4" s="43"/>
    </row>
    <row r="5" spans="2:66" ht="18.75" customHeight="1">
      <c r="B5" s="110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07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38"/>
      <c r="AG5" s="338"/>
      <c r="AH5" s="338"/>
      <c r="AI5" s="338"/>
      <c r="AJ5" s="338"/>
      <c r="AK5" s="338"/>
      <c r="AL5" s="338"/>
      <c r="AM5" s="338"/>
      <c r="AN5" s="338"/>
      <c r="AO5" s="338"/>
      <c r="AP5" s="338"/>
      <c r="AQ5" s="338"/>
      <c r="AR5" s="338"/>
      <c r="AS5" s="338"/>
      <c r="AT5" s="338"/>
      <c r="AV5" s="43"/>
      <c r="AW5" s="43"/>
      <c r="AX5" s="118" t="s">
        <v>1</v>
      </c>
      <c r="AY5" s="118"/>
      <c r="AZ5" s="118"/>
      <c r="BA5" s="248"/>
      <c r="BB5" s="248"/>
      <c r="BC5" s="248"/>
      <c r="BD5" s="118" t="s">
        <v>2</v>
      </c>
      <c r="BE5" s="118"/>
      <c r="BF5" s="249"/>
      <c r="BG5" s="249"/>
      <c r="BH5" s="118" t="s">
        <v>3</v>
      </c>
      <c r="BI5" s="118"/>
      <c r="BJ5" s="249"/>
      <c r="BK5" s="249"/>
      <c r="BL5" s="118" t="s">
        <v>4</v>
      </c>
      <c r="BM5" s="118"/>
    </row>
    <row r="6" spans="2:66" ht="13.5" customHeight="1">
      <c r="B6" s="110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07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38"/>
      <c r="AG6" s="338"/>
      <c r="AH6" s="338"/>
      <c r="AI6" s="338"/>
      <c r="AJ6" s="338"/>
      <c r="AK6" s="338"/>
      <c r="AL6" s="338"/>
      <c r="AM6" s="338"/>
      <c r="AN6" s="338"/>
      <c r="AO6" s="338"/>
      <c r="AP6" s="338"/>
      <c r="AQ6" s="338"/>
      <c r="AR6" s="338"/>
      <c r="AS6" s="338"/>
      <c r="AT6" s="338"/>
      <c r="AV6" s="43"/>
      <c r="AW6" s="43"/>
      <c r="AX6" s="43"/>
      <c r="AY6" s="43"/>
      <c r="AZ6" s="43"/>
      <c r="BA6" s="43"/>
    </row>
    <row r="7" spans="2:66" ht="13.5" customHeight="1">
      <c r="B7" s="112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07"/>
      <c r="V7" s="340"/>
      <c r="W7" s="340"/>
      <c r="X7" s="340"/>
      <c r="Y7" s="340"/>
      <c r="Z7" s="340"/>
      <c r="AA7" s="340"/>
      <c r="AB7" s="340"/>
      <c r="AC7" s="340"/>
      <c r="AD7" s="340"/>
      <c r="AE7" s="340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V7" s="43"/>
      <c r="AW7" s="43"/>
      <c r="AX7" s="43"/>
      <c r="AY7" s="43"/>
      <c r="AZ7" s="43"/>
      <c r="BA7" s="43"/>
    </row>
    <row r="8" spans="2:66" ht="13.5" customHeight="1">
      <c r="B8" s="45"/>
      <c r="C8" s="45"/>
      <c r="D8" s="45"/>
      <c r="V8" s="340"/>
      <c r="W8" s="340"/>
      <c r="X8" s="340"/>
      <c r="Y8" s="340"/>
      <c r="Z8" s="340"/>
      <c r="AA8" s="340"/>
      <c r="AB8" s="340"/>
      <c r="AC8" s="340"/>
      <c r="AD8" s="340"/>
      <c r="AE8" s="340"/>
      <c r="AF8" s="338"/>
      <c r="AG8" s="338"/>
      <c r="AH8" s="338"/>
      <c r="AI8" s="338"/>
      <c r="AJ8" s="338"/>
      <c r="AK8" s="338"/>
      <c r="AL8" s="338"/>
      <c r="AM8" s="338"/>
      <c r="AN8" s="338"/>
      <c r="AO8" s="338"/>
      <c r="AP8" s="338"/>
      <c r="AQ8" s="338"/>
      <c r="AR8" s="338"/>
      <c r="AS8" s="338"/>
      <c r="AT8" s="338"/>
      <c r="AV8" s="46"/>
      <c r="AW8" s="46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49"/>
      <c r="BJ8" s="249"/>
      <c r="BK8" s="249"/>
      <c r="BL8" s="249"/>
      <c r="BM8" s="249"/>
    </row>
    <row r="9" spans="2:66">
      <c r="B9" s="114" t="s">
        <v>45</v>
      </c>
      <c r="C9" s="115"/>
      <c r="D9" s="115"/>
      <c r="E9" s="115"/>
      <c r="F9" s="116"/>
      <c r="G9" s="120" t="s">
        <v>19</v>
      </c>
      <c r="H9" s="115"/>
      <c r="I9" s="115"/>
      <c r="J9" s="116"/>
      <c r="K9" s="155" t="s">
        <v>5</v>
      </c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 t="s">
        <v>6</v>
      </c>
      <c r="AU9" s="46"/>
      <c r="AV9" s="46"/>
      <c r="AY9" s="249"/>
      <c r="AZ9" s="249"/>
      <c r="BA9" s="249"/>
      <c r="BB9" s="249"/>
      <c r="BC9" s="249"/>
      <c r="BD9" s="249"/>
      <c r="BE9" s="249"/>
      <c r="BF9" s="249"/>
      <c r="BG9" s="249"/>
      <c r="BH9" s="249"/>
      <c r="BI9" s="249"/>
      <c r="BJ9" s="249"/>
      <c r="BK9" s="249"/>
      <c r="BL9" s="249"/>
      <c r="BM9" s="249"/>
    </row>
    <row r="10" spans="2:66" ht="13.5" customHeight="1">
      <c r="B10" s="117"/>
      <c r="C10" s="118"/>
      <c r="D10" s="118"/>
      <c r="E10" s="118"/>
      <c r="F10" s="119"/>
      <c r="G10" s="121" t="s">
        <v>46</v>
      </c>
      <c r="H10" s="122"/>
      <c r="I10" s="122"/>
      <c r="J10" s="123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47"/>
      <c r="AF10" s="47"/>
      <c r="AY10" s="249"/>
      <c r="AZ10" s="249"/>
      <c r="BA10" s="249"/>
      <c r="BB10" s="249"/>
      <c r="BC10" s="249"/>
      <c r="BD10" s="249"/>
      <c r="BE10" s="249"/>
      <c r="BF10" s="249"/>
      <c r="BG10" s="249"/>
      <c r="BH10" s="249"/>
      <c r="BI10" s="249"/>
      <c r="BJ10" s="249"/>
      <c r="BK10" s="249"/>
      <c r="BL10" s="249"/>
      <c r="BM10" s="249"/>
    </row>
    <row r="11" spans="2:66" ht="13.5" customHeight="1">
      <c r="B11" s="124"/>
      <c r="C11" s="125"/>
      <c r="D11" s="125"/>
      <c r="E11" s="125"/>
      <c r="F11" s="125"/>
      <c r="G11" s="124"/>
      <c r="H11" s="125"/>
      <c r="I11" s="125"/>
      <c r="J11" s="128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47"/>
      <c r="AF11" s="47"/>
      <c r="AG11" s="47"/>
    </row>
    <row r="12" spans="2:66" ht="13.5" customHeight="1">
      <c r="B12" s="126"/>
      <c r="C12" s="127"/>
      <c r="D12" s="127"/>
      <c r="E12" s="127"/>
      <c r="F12" s="127"/>
      <c r="G12" s="126"/>
      <c r="H12" s="127"/>
      <c r="I12" s="127"/>
      <c r="J12" s="129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G12" s="47"/>
      <c r="AY12" s="45"/>
      <c r="AZ12" s="242"/>
      <c r="BA12" s="242"/>
      <c r="BB12" s="242"/>
      <c r="BC12" s="242"/>
      <c r="BD12" s="243"/>
      <c r="BE12" s="243"/>
      <c r="BF12" s="243"/>
      <c r="BG12" s="243"/>
      <c r="BH12" s="243"/>
      <c r="BI12" s="243"/>
      <c r="BJ12" s="243"/>
      <c r="BK12" s="243"/>
      <c r="BL12" s="243"/>
    </row>
    <row r="13" spans="2:66" ht="16.5" customHeight="1">
      <c r="B13" s="130" t="s">
        <v>7</v>
      </c>
      <c r="C13" s="131"/>
      <c r="D13" s="131"/>
      <c r="E13" s="131"/>
      <c r="F13" s="132"/>
      <c r="G13" s="139" t="s">
        <v>47</v>
      </c>
      <c r="H13" s="140"/>
      <c r="I13" s="140"/>
      <c r="J13" s="141"/>
      <c r="K13" s="142" t="s">
        <v>8</v>
      </c>
      <c r="L13" s="140"/>
      <c r="M13" s="140"/>
      <c r="N13" s="140"/>
      <c r="O13" s="140"/>
      <c r="P13" s="140"/>
      <c r="Q13" s="140"/>
      <c r="R13" s="141"/>
      <c r="S13" s="142" t="s">
        <v>51</v>
      </c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3"/>
      <c r="AE13" s="139" t="s">
        <v>9</v>
      </c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252" t="s">
        <v>10</v>
      </c>
      <c r="BE13" s="163"/>
      <c r="BF13" s="163"/>
      <c r="BG13" s="163"/>
      <c r="BH13" s="163"/>
      <c r="BI13" s="163"/>
      <c r="BJ13" s="163"/>
      <c r="BK13" s="163"/>
      <c r="BL13" s="163"/>
      <c r="BM13" s="164"/>
    </row>
    <row r="14" spans="2:66" ht="16.5" customHeight="1">
      <c r="B14" s="133"/>
      <c r="C14" s="134"/>
      <c r="D14" s="134"/>
      <c r="E14" s="134"/>
      <c r="F14" s="135"/>
      <c r="G14" s="139" t="s">
        <v>11</v>
      </c>
      <c r="H14" s="140"/>
      <c r="I14" s="140"/>
      <c r="J14" s="141"/>
      <c r="K14" s="142" t="s">
        <v>12</v>
      </c>
      <c r="L14" s="140"/>
      <c r="M14" s="140"/>
      <c r="N14" s="140"/>
      <c r="O14" s="140"/>
      <c r="P14" s="140"/>
      <c r="Q14" s="140"/>
      <c r="R14" s="141"/>
      <c r="S14" s="142" t="s">
        <v>52</v>
      </c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3"/>
      <c r="AE14" s="150" t="s">
        <v>53</v>
      </c>
      <c r="AF14" s="145"/>
      <c r="AG14" s="145"/>
      <c r="AH14" s="145"/>
      <c r="AI14" s="130" t="s">
        <v>14</v>
      </c>
      <c r="AJ14" s="115"/>
      <c r="AK14" s="115"/>
      <c r="AL14" s="115"/>
      <c r="AM14" s="115"/>
      <c r="AN14" s="115"/>
      <c r="AO14" s="116"/>
      <c r="AP14" s="130" t="s">
        <v>15</v>
      </c>
      <c r="AQ14" s="115"/>
      <c r="AR14" s="115"/>
      <c r="AS14" s="115"/>
      <c r="AT14" s="115"/>
      <c r="AU14" s="115"/>
      <c r="AV14" s="116"/>
      <c r="AW14" s="130" t="s">
        <v>16</v>
      </c>
      <c r="AX14" s="131"/>
      <c r="AY14" s="131"/>
      <c r="AZ14" s="131"/>
      <c r="BA14" s="131"/>
      <c r="BB14" s="131"/>
      <c r="BC14" s="250"/>
      <c r="BD14" s="253"/>
      <c r="BE14" s="254"/>
      <c r="BF14" s="254"/>
      <c r="BG14" s="254"/>
      <c r="BH14" s="254"/>
      <c r="BI14" s="254"/>
      <c r="BJ14" s="254"/>
      <c r="BK14" s="254"/>
      <c r="BL14" s="254"/>
      <c r="BM14" s="255"/>
      <c r="BN14" s="44"/>
    </row>
    <row r="15" spans="2:66" ht="16.5" customHeight="1">
      <c r="B15" s="133"/>
      <c r="C15" s="134"/>
      <c r="D15" s="134"/>
      <c r="E15" s="134"/>
      <c r="F15" s="135"/>
      <c r="G15" s="162" t="s">
        <v>17</v>
      </c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4"/>
      <c r="S15" s="144" t="s">
        <v>18</v>
      </c>
      <c r="T15" s="145"/>
      <c r="U15" s="145"/>
      <c r="V15" s="157"/>
      <c r="W15" s="144" t="s">
        <v>60</v>
      </c>
      <c r="X15" s="145"/>
      <c r="Y15" s="145"/>
      <c r="Z15" s="145"/>
      <c r="AA15" s="145"/>
      <c r="AB15" s="145"/>
      <c r="AC15" s="145"/>
      <c r="AD15" s="146"/>
      <c r="AE15" s="151"/>
      <c r="AF15" s="152"/>
      <c r="AG15" s="152"/>
      <c r="AH15" s="152"/>
      <c r="AI15" s="117"/>
      <c r="AJ15" s="118"/>
      <c r="AK15" s="118"/>
      <c r="AL15" s="118"/>
      <c r="AM15" s="118"/>
      <c r="AN15" s="118"/>
      <c r="AO15" s="119"/>
      <c r="AP15" s="117"/>
      <c r="AQ15" s="118"/>
      <c r="AR15" s="118"/>
      <c r="AS15" s="118"/>
      <c r="AT15" s="118"/>
      <c r="AU15" s="118"/>
      <c r="AV15" s="119"/>
      <c r="AW15" s="133"/>
      <c r="AX15" s="134"/>
      <c r="AY15" s="134"/>
      <c r="AZ15" s="134"/>
      <c r="BA15" s="134"/>
      <c r="BB15" s="134"/>
      <c r="BC15" s="339"/>
      <c r="BD15" s="256"/>
      <c r="BE15" s="257"/>
      <c r="BF15" s="130" t="s">
        <v>20</v>
      </c>
      <c r="BG15" s="250"/>
      <c r="BH15" s="131" t="s">
        <v>21</v>
      </c>
      <c r="BI15" s="131"/>
      <c r="BJ15" s="131"/>
      <c r="BK15" s="131"/>
      <c r="BL15" s="131"/>
      <c r="BM15" s="250"/>
    </row>
    <row r="16" spans="2:66" ht="16.5" customHeight="1" thickBot="1">
      <c r="B16" s="136"/>
      <c r="C16" s="137"/>
      <c r="D16" s="137"/>
      <c r="E16" s="137"/>
      <c r="F16" s="138"/>
      <c r="G16" s="165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7"/>
      <c r="S16" s="147"/>
      <c r="T16" s="148"/>
      <c r="U16" s="148"/>
      <c r="V16" s="158"/>
      <c r="W16" s="147"/>
      <c r="X16" s="148"/>
      <c r="Y16" s="148"/>
      <c r="Z16" s="148"/>
      <c r="AA16" s="148"/>
      <c r="AB16" s="148"/>
      <c r="AC16" s="148"/>
      <c r="AD16" s="149"/>
      <c r="AE16" s="153"/>
      <c r="AF16" s="154"/>
      <c r="AG16" s="154"/>
      <c r="AH16" s="154"/>
      <c r="AI16" s="159"/>
      <c r="AJ16" s="160"/>
      <c r="AK16" s="160"/>
      <c r="AL16" s="160"/>
      <c r="AM16" s="160"/>
      <c r="AN16" s="160"/>
      <c r="AO16" s="161"/>
      <c r="AP16" s="159"/>
      <c r="AQ16" s="160"/>
      <c r="AR16" s="160"/>
      <c r="AS16" s="160"/>
      <c r="AT16" s="160"/>
      <c r="AU16" s="160"/>
      <c r="AV16" s="161"/>
      <c r="AW16" s="136"/>
      <c r="AX16" s="137"/>
      <c r="AY16" s="137"/>
      <c r="AZ16" s="137"/>
      <c r="BA16" s="137"/>
      <c r="BB16" s="137"/>
      <c r="BC16" s="251"/>
      <c r="BD16" s="258"/>
      <c r="BE16" s="259"/>
      <c r="BF16" s="136"/>
      <c r="BG16" s="251"/>
      <c r="BH16" s="137"/>
      <c r="BI16" s="137"/>
      <c r="BJ16" s="137"/>
      <c r="BK16" s="137"/>
      <c r="BL16" s="137"/>
      <c r="BM16" s="251"/>
    </row>
    <row r="17" spans="2:65" ht="9.75" customHeight="1" thickTop="1">
      <c r="B17" s="341"/>
      <c r="C17" s="342"/>
      <c r="D17" s="342"/>
      <c r="E17" s="342"/>
      <c r="F17" s="343"/>
      <c r="G17" s="329"/>
      <c r="H17" s="330"/>
      <c r="I17" s="330"/>
      <c r="J17" s="331"/>
      <c r="K17" s="48" t="s">
        <v>22</v>
      </c>
      <c r="L17" s="49"/>
      <c r="M17" s="50"/>
      <c r="N17" s="51" t="s">
        <v>2</v>
      </c>
      <c r="O17" s="52"/>
      <c r="P17" s="53" t="s">
        <v>23</v>
      </c>
      <c r="Q17" s="52"/>
      <c r="R17" s="54" t="s">
        <v>24</v>
      </c>
      <c r="S17" s="332"/>
      <c r="T17" s="325"/>
      <c r="U17" s="325"/>
      <c r="V17" s="325"/>
      <c r="W17" s="325"/>
      <c r="X17" s="325"/>
      <c r="Y17" s="325"/>
      <c r="Z17" s="325"/>
      <c r="AA17" s="325"/>
      <c r="AB17" s="325"/>
      <c r="AC17" s="325"/>
      <c r="AD17" s="327"/>
      <c r="AF17" s="55"/>
      <c r="AH17" s="56" t="s">
        <v>25</v>
      </c>
      <c r="AJ17" s="57"/>
      <c r="AK17" s="57"/>
      <c r="AL17" s="57"/>
      <c r="AM17" s="57"/>
      <c r="AN17" s="57"/>
      <c r="AO17" s="58" t="s">
        <v>27</v>
      </c>
      <c r="AQ17" s="57"/>
      <c r="AR17" s="57"/>
      <c r="AS17" s="57"/>
      <c r="AT17" s="57"/>
      <c r="AU17" s="57"/>
      <c r="AV17" s="58" t="s">
        <v>27</v>
      </c>
      <c r="AX17" s="59"/>
      <c r="AY17" s="59"/>
      <c r="AZ17" s="59"/>
      <c r="BA17" s="59"/>
      <c r="BB17" s="59"/>
      <c r="BC17" s="58" t="s">
        <v>27</v>
      </c>
      <c r="BD17" s="260"/>
      <c r="BE17" s="261"/>
      <c r="BF17" s="261"/>
      <c r="BG17" s="261"/>
      <c r="BH17" s="261"/>
      <c r="BI17" s="261"/>
      <c r="BJ17" s="261"/>
      <c r="BK17" s="261"/>
      <c r="BL17" s="261"/>
      <c r="BM17" s="262"/>
    </row>
    <row r="18" spans="2:65" ht="9.75" customHeight="1" thickBot="1">
      <c r="B18" s="344"/>
      <c r="C18" s="345"/>
      <c r="D18" s="345"/>
      <c r="E18" s="345"/>
      <c r="F18" s="346"/>
      <c r="G18" s="195"/>
      <c r="H18" s="175"/>
      <c r="I18" s="175"/>
      <c r="J18" s="196"/>
      <c r="K18" s="86"/>
      <c r="L18" s="30"/>
      <c r="M18" s="31"/>
      <c r="N18" s="32"/>
      <c r="O18" s="33"/>
      <c r="P18" s="34"/>
      <c r="Q18" s="33"/>
      <c r="R18" s="35"/>
      <c r="S18" s="333"/>
      <c r="T18" s="326"/>
      <c r="U18" s="326"/>
      <c r="V18" s="326"/>
      <c r="W18" s="326"/>
      <c r="X18" s="326"/>
      <c r="Y18" s="326"/>
      <c r="Z18" s="326"/>
      <c r="AA18" s="326"/>
      <c r="AB18" s="326"/>
      <c r="AC18" s="326"/>
      <c r="AD18" s="328"/>
      <c r="AE18" s="296"/>
      <c r="AF18" s="297"/>
      <c r="AG18" s="300" t="str">
        <f>IF(OR(G17=22,O18=""),"",O18)</f>
        <v/>
      </c>
      <c r="AH18" s="300" t="str">
        <f>IF(OR(G17=22,P18=""),"",P18)</f>
        <v/>
      </c>
      <c r="AI18" s="304"/>
      <c r="AJ18" s="305"/>
      <c r="AK18" s="305"/>
      <c r="AL18" s="305"/>
      <c r="AM18" s="305"/>
      <c r="AN18" s="305"/>
      <c r="AO18" s="306"/>
      <c r="AP18" s="304"/>
      <c r="AQ18" s="305"/>
      <c r="AR18" s="305"/>
      <c r="AS18" s="305"/>
      <c r="AT18" s="305"/>
      <c r="AU18" s="305"/>
      <c r="AV18" s="306"/>
      <c r="AW18" s="283">
        <f>AI18+AP18</f>
        <v>0</v>
      </c>
      <c r="AX18" s="284"/>
      <c r="AY18" s="284"/>
      <c r="AZ18" s="284"/>
      <c r="BA18" s="284"/>
      <c r="BB18" s="284"/>
      <c r="BC18" s="285"/>
      <c r="BD18" s="183"/>
      <c r="BE18" s="184"/>
      <c r="BF18" s="184"/>
      <c r="BG18" s="184"/>
      <c r="BH18" s="184"/>
      <c r="BI18" s="184"/>
      <c r="BJ18" s="184"/>
      <c r="BK18" s="184"/>
      <c r="BL18" s="184"/>
      <c r="BM18" s="185"/>
    </row>
    <row r="19" spans="2:65" ht="9.75" customHeight="1">
      <c r="B19" s="344"/>
      <c r="C19" s="345"/>
      <c r="D19" s="345"/>
      <c r="E19" s="345"/>
      <c r="F19" s="346"/>
      <c r="G19" s="204"/>
      <c r="H19" s="205"/>
      <c r="I19" s="205"/>
      <c r="J19" s="206"/>
      <c r="K19" s="60" t="s">
        <v>22</v>
      </c>
      <c r="L19" s="61"/>
      <c r="M19" s="62"/>
      <c r="N19" s="63" t="s">
        <v>2</v>
      </c>
      <c r="O19" s="64"/>
      <c r="P19" s="65" t="s">
        <v>23</v>
      </c>
      <c r="Q19" s="64"/>
      <c r="R19" s="56" t="s">
        <v>24</v>
      </c>
      <c r="S19" s="350"/>
      <c r="T19" s="334"/>
      <c r="U19" s="334"/>
      <c r="V19" s="334"/>
      <c r="W19" s="334"/>
      <c r="X19" s="334"/>
      <c r="Y19" s="334"/>
      <c r="Z19" s="334"/>
      <c r="AA19" s="334"/>
      <c r="AB19" s="334"/>
      <c r="AC19" s="334"/>
      <c r="AD19" s="336"/>
      <c r="AE19" s="296"/>
      <c r="AF19" s="297"/>
      <c r="AG19" s="300"/>
      <c r="AH19" s="300"/>
      <c r="AI19" s="304"/>
      <c r="AJ19" s="305"/>
      <c r="AK19" s="305"/>
      <c r="AL19" s="305"/>
      <c r="AM19" s="305"/>
      <c r="AN19" s="305"/>
      <c r="AO19" s="306"/>
      <c r="AP19" s="304"/>
      <c r="AQ19" s="305"/>
      <c r="AR19" s="305"/>
      <c r="AS19" s="305"/>
      <c r="AT19" s="305"/>
      <c r="AU19" s="305"/>
      <c r="AV19" s="306"/>
      <c r="AW19" s="283"/>
      <c r="AX19" s="284"/>
      <c r="AY19" s="284"/>
      <c r="AZ19" s="284"/>
      <c r="BA19" s="284"/>
      <c r="BB19" s="284"/>
      <c r="BC19" s="285"/>
      <c r="BD19" s="273" t="s">
        <v>28</v>
      </c>
      <c r="BE19" s="274"/>
      <c r="BF19" s="269" t="str">
        <f>IF(AW18&lt;1,"",LOOKUP(AW18,'標準報酬等級表-短期'!$N$10:$Q$59,'標準報酬等級表-短期'!$B$10:$B$59))</f>
        <v/>
      </c>
      <c r="BG19" s="270"/>
      <c r="BH19" s="265" t="str">
        <f>IF(AW18&lt;1,"",LOOKUP(AW18,'標準報酬等級表-短期'!$N$10:$Q$59,'標準報酬等級表-短期'!$L$10:$L$59)/1000)</f>
        <v/>
      </c>
      <c r="BI19" s="266"/>
      <c r="BJ19" s="266"/>
      <c r="BK19" s="266"/>
      <c r="BL19" s="244" t="s">
        <v>29</v>
      </c>
      <c r="BM19" s="245"/>
    </row>
    <row r="20" spans="2:65" ht="10.5" customHeight="1">
      <c r="B20" s="344"/>
      <c r="C20" s="345"/>
      <c r="D20" s="345"/>
      <c r="E20" s="345"/>
      <c r="F20" s="346"/>
      <c r="G20" s="207"/>
      <c r="H20" s="208"/>
      <c r="I20" s="208"/>
      <c r="J20" s="209"/>
      <c r="K20" s="87"/>
      <c r="L20" s="36"/>
      <c r="M20" s="37"/>
      <c r="N20" s="38"/>
      <c r="O20" s="39"/>
      <c r="P20" s="40"/>
      <c r="Q20" s="39"/>
      <c r="R20" s="41"/>
      <c r="S20" s="333"/>
      <c r="T20" s="335"/>
      <c r="U20" s="335"/>
      <c r="V20" s="335"/>
      <c r="W20" s="335"/>
      <c r="X20" s="335"/>
      <c r="Y20" s="335"/>
      <c r="Z20" s="335"/>
      <c r="AA20" s="335"/>
      <c r="AB20" s="335"/>
      <c r="AC20" s="335"/>
      <c r="AD20" s="328"/>
      <c r="AE20" s="296"/>
      <c r="AF20" s="297"/>
      <c r="AG20" s="300"/>
      <c r="AH20" s="300"/>
      <c r="AI20" s="304"/>
      <c r="AJ20" s="305"/>
      <c r="AK20" s="305"/>
      <c r="AL20" s="305"/>
      <c r="AM20" s="305"/>
      <c r="AN20" s="305"/>
      <c r="AO20" s="306"/>
      <c r="AP20" s="304"/>
      <c r="AQ20" s="305"/>
      <c r="AR20" s="305"/>
      <c r="AS20" s="305"/>
      <c r="AT20" s="305"/>
      <c r="AU20" s="305"/>
      <c r="AV20" s="306"/>
      <c r="AW20" s="283"/>
      <c r="AX20" s="284"/>
      <c r="AY20" s="284"/>
      <c r="AZ20" s="284"/>
      <c r="BA20" s="284"/>
      <c r="BB20" s="284"/>
      <c r="BC20" s="285"/>
      <c r="BD20" s="275"/>
      <c r="BE20" s="276"/>
      <c r="BF20" s="271"/>
      <c r="BG20" s="272"/>
      <c r="BH20" s="267"/>
      <c r="BI20" s="268"/>
      <c r="BJ20" s="268"/>
      <c r="BK20" s="268"/>
      <c r="BL20" s="246"/>
      <c r="BM20" s="247"/>
    </row>
    <row r="21" spans="2:65" ht="19.5" customHeight="1">
      <c r="B21" s="344"/>
      <c r="C21" s="345"/>
      <c r="D21" s="345"/>
      <c r="E21" s="345"/>
      <c r="F21" s="346"/>
      <c r="G21" s="201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3"/>
      <c r="S21" s="171"/>
      <c r="T21" s="172"/>
      <c r="U21" s="172"/>
      <c r="V21" s="173"/>
      <c r="W21" s="518"/>
      <c r="X21" s="519"/>
      <c r="Y21" s="519"/>
      <c r="Z21" s="519"/>
      <c r="AA21" s="519"/>
      <c r="AB21" s="519"/>
      <c r="AC21" s="519"/>
      <c r="AD21" s="520"/>
      <c r="AE21" s="296"/>
      <c r="AF21" s="297"/>
      <c r="AG21" s="300"/>
      <c r="AH21" s="300"/>
      <c r="AI21" s="304"/>
      <c r="AJ21" s="305"/>
      <c r="AK21" s="305"/>
      <c r="AL21" s="305"/>
      <c r="AM21" s="305"/>
      <c r="AN21" s="305"/>
      <c r="AO21" s="306"/>
      <c r="AP21" s="304"/>
      <c r="AQ21" s="305"/>
      <c r="AR21" s="305"/>
      <c r="AS21" s="305"/>
      <c r="AT21" s="305"/>
      <c r="AU21" s="305"/>
      <c r="AV21" s="306"/>
      <c r="AW21" s="283"/>
      <c r="AX21" s="284"/>
      <c r="AY21" s="284"/>
      <c r="AZ21" s="284"/>
      <c r="BA21" s="284"/>
      <c r="BB21" s="284"/>
      <c r="BC21" s="285"/>
      <c r="BD21" s="238" t="s">
        <v>30</v>
      </c>
      <c r="BE21" s="239"/>
      <c r="BF21" s="240" t="str">
        <f>IF(OR(S21="41(短期)",AW18&lt;1),"",LOOKUP(AW18,'標準報酬等級表-厚年・退職等'!$N$10:$Q$41,'標準報酬等級表-厚年・退職等'!$B$10:$B$41))</f>
        <v/>
      </c>
      <c r="BG21" s="241"/>
      <c r="BH21" s="263" t="str">
        <f>IF(OR(S21="41(短期)",AW18&lt;1),"",LOOKUP(AW18,'標準報酬等級表-厚年・退職等'!$N$10:$Q$41,'標準報酬等級表-厚年・退職等'!$L$10:$L$41)/1000)</f>
        <v/>
      </c>
      <c r="BI21" s="264"/>
      <c r="BJ21" s="264"/>
      <c r="BK21" s="264"/>
      <c r="BL21" s="66"/>
      <c r="BM21" s="67"/>
    </row>
    <row r="22" spans="2:65" ht="19.5" customHeight="1" thickBot="1">
      <c r="B22" s="347"/>
      <c r="C22" s="348"/>
      <c r="D22" s="348"/>
      <c r="E22" s="348"/>
      <c r="F22" s="349"/>
      <c r="G22" s="168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2"/>
      <c r="S22" s="174"/>
      <c r="T22" s="175"/>
      <c r="U22" s="175"/>
      <c r="V22" s="176"/>
      <c r="W22" s="189"/>
      <c r="X22" s="190"/>
      <c r="Y22" s="190"/>
      <c r="Z22" s="190"/>
      <c r="AA22" s="190"/>
      <c r="AB22" s="190"/>
      <c r="AC22" s="190"/>
      <c r="AD22" s="191"/>
      <c r="AE22" s="298"/>
      <c r="AF22" s="299"/>
      <c r="AG22" s="301"/>
      <c r="AH22" s="301"/>
      <c r="AI22" s="307"/>
      <c r="AJ22" s="308"/>
      <c r="AK22" s="308"/>
      <c r="AL22" s="308"/>
      <c r="AM22" s="308"/>
      <c r="AN22" s="308"/>
      <c r="AO22" s="309"/>
      <c r="AP22" s="307"/>
      <c r="AQ22" s="308"/>
      <c r="AR22" s="308"/>
      <c r="AS22" s="308"/>
      <c r="AT22" s="308"/>
      <c r="AU22" s="308"/>
      <c r="AV22" s="309"/>
      <c r="AW22" s="286"/>
      <c r="AX22" s="287"/>
      <c r="AY22" s="287"/>
      <c r="AZ22" s="287"/>
      <c r="BA22" s="287"/>
      <c r="BB22" s="287"/>
      <c r="BC22" s="288"/>
      <c r="BD22" s="277" t="s">
        <v>31</v>
      </c>
      <c r="BE22" s="278"/>
      <c r="BF22" s="279" t="str">
        <f>BF21</f>
        <v/>
      </c>
      <c r="BG22" s="280"/>
      <c r="BH22" s="281" t="str">
        <f>BH21</f>
        <v/>
      </c>
      <c r="BI22" s="282"/>
      <c r="BJ22" s="282"/>
      <c r="BK22" s="282"/>
      <c r="BL22" s="68"/>
      <c r="BM22" s="69"/>
    </row>
    <row r="23" spans="2:65" ht="9.75" customHeight="1">
      <c r="B23" s="186"/>
      <c r="C23" s="187"/>
      <c r="D23" s="187"/>
      <c r="E23" s="187"/>
      <c r="F23" s="188"/>
      <c r="G23" s="192"/>
      <c r="H23" s="193"/>
      <c r="I23" s="193"/>
      <c r="J23" s="194"/>
      <c r="K23" s="60" t="s">
        <v>22</v>
      </c>
      <c r="L23" s="61"/>
      <c r="M23" s="62"/>
      <c r="N23" s="63" t="s">
        <v>2</v>
      </c>
      <c r="O23" s="64"/>
      <c r="P23" s="65" t="s">
        <v>23</v>
      </c>
      <c r="Q23" s="64"/>
      <c r="R23" s="56" t="s">
        <v>24</v>
      </c>
      <c r="S23" s="197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292"/>
      <c r="AE23" s="70"/>
      <c r="AF23" s="71"/>
      <c r="AG23" s="72"/>
      <c r="AH23" s="73" t="s">
        <v>25</v>
      </c>
      <c r="AJ23" s="74"/>
      <c r="AK23" s="74"/>
      <c r="AL23" s="74"/>
      <c r="AM23" s="74"/>
      <c r="AN23" s="74"/>
      <c r="AO23" s="75" t="s">
        <v>27</v>
      </c>
      <c r="AP23" s="76"/>
      <c r="AQ23" s="74"/>
      <c r="AR23" s="74"/>
      <c r="AS23" s="74"/>
      <c r="AT23" s="74"/>
      <c r="AU23" s="74"/>
      <c r="AV23" s="75" t="s">
        <v>27</v>
      </c>
      <c r="AX23" s="77"/>
      <c r="AY23" s="77"/>
      <c r="AZ23" s="77"/>
      <c r="BA23" s="77"/>
      <c r="BB23" s="77"/>
      <c r="BC23" s="75" t="s">
        <v>27</v>
      </c>
      <c r="BD23" s="180"/>
      <c r="BE23" s="181"/>
      <c r="BF23" s="181"/>
      <c r="BG23" s="181"/>
      <c r="BH23" s="181"/>
      <c r="BI23" s="181"/>
      <c r="BJ23" s="181"/>
      <c r="BK23" s="181"/>
      <c r="BL23" s="181"/>
      <c r="BM23" s="182"/>
    </row>
    <row r="24" spans="2:65" ht="9.75" customHeight="1" thickBot="1">
      <c r="B24" s="186"/>
      <c r="C24" s="187"/>
      <c r="D24" s="187"/>
      <c r="E24" s="187"/>
      <c r="F24" s="188"/>
      <c r="G24" s="195"/>
      <c r="H24" s="175"/>
      <c r="I24" s="175"/>
      <c r="J24" s="196"/>
      <c r="K24" s="86"/>
      <c r="L24" s="30"/>
      <c r="M24" s="31"/>
      <c r="N24" s="32"/>
      <c r="O24" s="33"/>
      <c r="P24" s="34"/>
      <c r="Q24" s="33"/>
      <c r="R24" s="35"/>
      <c r="S24" s="198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93"/>
      <c r="AE24" s="296"/>
      <c r="AF24" s="297"/>
      <c r="AG24" s="300" t="str">
        <f>IF(OR(G23=22,O24=""),"",O24)</f>
        <v/>
      </c>
      <c r="AH24" s="294" t="str">
        <f>IF(OR(G23=22,P24=""),"",P24)</f>
        <v/>
      </c>
      <c r="AI24" s="304"/>
      <c r="AJ24" s="305"/>
      <c r="AK24" s="305"/>
      <c r="AL24" s="305"/>
      <c r="AM24" s="305"/>
      <c r="AN24" s="305"/>
      <c r="AO24" s="306"/>
      <c r="AP24" s="304"/>
      <c r="AQ24" s="305"/>
      <c r="AR24" s="305"/>
      <c r="AS24" s="305"/>
      <c r="AT24" s="305"/>
      <c r="AU24" s="305"/>
      <c r="AV24" s="306"/>
      <c r="AW24" s="283">
        <f>AI24+AP24</f>
        <v>0</v>
      </c>
      <c r="AX24" s="284"/>
      <c r="AY24" s="284"/>
      <c r="AZ24" s="284"/>
      <c r="BA24" s="284"/>
      <c r="BB24" s="284"/>
      <c r="BC24" s="285"/>
      <c r="BD24" s="183"/>
      <c r="BE24" s="184"/>
      <c r="BF24" s="184"/>
      <c r="BG24" s="184"/>
      <c r="BH24" s="184"/>
      <c r="BI24" s="184"/>
      <c r="BJ24" s="184"/>
      <c r="BK24" s="184"/>
      <c r="BL24" s="184"/>
      <c r="BM24" s="185"/>
    </row>
    <row r="25" spans="2:65" ht="9.75" customHeight="1">
      <c r="B25" s="186"/>
      <c r="C25" s="187"/>
      <c r="D25" s="187"/>
      <c r="E25" s="187"/>
      <c r="F25" s="188"/>
      <c r="G25" s="204"/>
      <c r="H25" s="205"/>
      <c r="I25" s="205"/>
      <c r="J25" s="206"/>
      <c r="K25" s="60" t="s">
        <v>22</v>
      </c>
      <c r="L25" s="61"/>
      <c r="M25" s="62"/>
      <c r="N25" s="63" t="s">
        <v>2</v>
      </c>
      <c r="O25" s="64"/>
      <c r="P25" s="65" t="s">
        <v>23</v>
      </c>
      <c r="Q25" s="64"/>
      <c r="R25" s="56" t="s">
        <v>24</v>
      </c>
      <c r="S25" s="211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324"/>
      <c r="AE25" s="296"/>
      <c r="AF25" s="297"/>
      <c r="AG25" s="300"/>
      <c r="AH25" s="294"/>
      <c r="AI25" s="304"/>
      <c r="AJ25" s="305"/>
      <c r="AK25" s="305"/>
      <c r="AL25" s="305"/>
      <c r="AM25" s="305"/>
      <c r="AN25" s="305"/>
      <c r="AO25" s="306"/>
      <c r="AP25" s="304"/>
      <c r="AQ25" s="305"/>
      <c r="AR25" s="305"/>
      <c r="AS25" s="305"/>
      <c r="AT25" s="305"/>
      <c r="AU25" s="305"/>
      <c r="AV25" s="306"/>
      <c r="AW25" s="283"/>
      <c r="AX25" s="284"/>
      <c r="AY25" s="284"/>
      <c r="AZ25" s="284"/>
      <c r="BA25" s="284"/>
      <c r="BB25" s="284"/>
      <c r="BC25" s="285"/>
      <c r="BD25" s="273" t="s">
        <v>28</v>
      </c>
      <c r="BE25" s="274"/>
      <c r="BF25" s="269" t="str">
        <f>IF(AW24&lt;1,"",LOOKUP(AW24,'標準報酬等級表-短期'!$N$10:$Q$59,'標準報酬等級表-短期'!$B$10:$B$59))</f>
        <v/>
      </c>
      <c r="BG25" s="270"/>
      <c r="BH25" s="265" t="str">
        <f>IF(AW24&lt;1,"",LOOKUP(AW24,'標準報酬等級表-短期'!$N$10:$Q$59,'標準報酬等級表-短期'!$L$10:$L$59)/1000)</f>
        <v/>
      </c>
      <c r="BI25" s="266"/>
      <c r="BJ25" s="266"/>
      <c r="BK25" s="266"/>
      <c r="BL25" s="244" t="s">
        <v>29</v>
      </c>
      <c r="BM25" s="245"/>
    </row>
    <row r="26" spans="2:65" ht="10.5" customHeight="1">
      <c r="B26" s="186"/>
      <c r="C26" s="187"/>
      <c r="D26" s="187"/>
      <c r="E26" s="187"/>
      <c r="F26" s="188"/>
      <c r="G26" s="207"/>
      <c r="H26" s="208"/>
      <c r="I26" s="208"/>
      <c r="J26" s="209"/>
      <c r="K26" s="87"/>
      <c r="L26" s="36"/>
      <c r="M26" s="37"/>
      <c r="N26" s="38"/>
      <c r="O26" s="39"/>
      <c r="P26" s="40"/>
      <c r="Q26" s="39"/>
      <c r="R26" s="41"/>
      <c r="S26" s="198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93"/>
      <c r="AE26" s="296"/>
      <c r="AF26" s="297"/>
      <c r="AG26" s="300"/>
      <c r="AH26" s="294"/>
      <c r="AI26" s="304"/>
      <c r="AJ26" s="305"/>
      <c r="AK26" s="305"/>
      <c r="AL26" s="305"/>
      <c r="AM26" s="305"/>
      <c r="AN26" s="305"/>
      <c r="AO26" s="306"/>
      <c r="AP26" s="304"/>
      <c r="AQ26" s="305"/>
      <c r="AR26" s="305"/>
      <c r="AS26" s="305"/>
      <c r="AT26" s="305"/>
      <c r="AU26" s="305"/>
      <c r="AV26" s="306"/>
      <c r="AW26" s="283"/>
      <c r="AX26" s="284"/>
      <c r="AY26" s="284"/>
      <c r="AZ26" s="284"/>
      <c r="BA26" s="284"/>
      <c r="BB26" s="284"/>
      <c r="BC26" s="285"/>
      <c r="BD26" s="275"/>
      <c r="BE26" s="276"/>
      <c r="BF26" s="271"/>
      <c r="BG26" s="272"/>
      <c r="BH26" s="267"/>
      <c r="BI26" s="268"/>
      <c r="BJ26" s="268"/>
      <c r="BK26" s="268"/>
      <c r="BL26" s="246"/>
      <c r="BM26" s="247"/>
    </row>
    <row r="27" spans="2:65" ht="19.5" customHeight="1">
      <c r="B27" s="186"/>
      <c r="C27" s="187"/>
      <c r="D27" s="187"/>
      <c r="E27" s="187"/>
      <c r="F27" s="188"/>
      <c r="G27" s="201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3"/>
      <c r="S27" s="171"/>
      <c r="T27" s="172"/>
      <c r="U27" s="172"/>
      <c r="V27" s="173"/>
      <c r="W27" s="518"/>
      <c r="X27" s="519"/>
      <c r="Y27" s="519"/>
      <c r="Z27" s="519"/>
      <c r="AA27" s="519"/>
      <c r="AB27" s="519"/>
      <c r="AC27" s="519"/>
      <c r="AD27" s="520"/>
      <c r="AE27" s="296"/>
      <c r="AF27" s="297"/>
      <c r="AG27" s="300"/>
      <c r="AH27" s="294"/>
      <c r="AI27" s="304"/>
      <c r="AJ27" s="305"/>
      <c r="AK27" s="305"/>
      <c r="AL27" s="305"/>
      <c r="AM27" s="305"/>
      <c r="AN27" s="305"/>
      <c r="AO27" s="306"/>
      <c r="AP27" s="304"/>
      <c r="AQ27" s="305"/>
      <c r="AR27" s="305"/>
      <c r="AS27" s="305"/>
      <c r="AT27" s="305"/>
      <c r="AU27" s="305"/>
      <c r="AV27" s="306"/>
      <c r="AW27" s="283"/>
      <c r="AX27" s="284"/>
      <c r="AY27" s="284"/>
      <c r="AZ27" s="284"/>
      <c r="BA27" s="284"/>
      <c r="BB27" s="284"/>
      <c r="BC27" s="285"/>
      <c r="BD27" s="238" t="s">
        <v>30</v>
      </c>
      <c r="BE27" s="239"/>
      <c r="BF27" s="240" t="str">
        <f>IF(OR(S27="41(短期)",AW24&lt;1),"",LOOKUP(AW24,'標準報酬等級表-厚年・退職等'!$N$10:$Q$41,'標準報酬等級表-厚年・退職等'!$B$10:$B$41))</f>
        <v/>
      </c>
      <c r="BG27" s="241"/>
      <c r="BH27" s="263" t="str">
        <f>IF(OR(S27="41(短期)",AW24&lt;1),"",LOOKUP(AW24,'標準報酬等級表-厚年・退職等'!$N$10:$Q$41,'標準報酬等級表-厚年・退職等'!$L$10:$L$41)/1000)</f>
        <v/>
      </c>
      <c r="BI27" s="264"/>
      <c r="BJ27" s="264"/>
      <c r="BK27" s="264"/>
      <c r="BL27" s="66"/>
      <c r="BM27" s="67"/>
    </row>
    <row r="28" spans="2:65" ht="19.5" customHeight="1" thickBot="1">
      <c r="B28" s="189"/>
      <c r="C28" s="190"/>
      <c r="D28" s="190"/>
      <c r="E28" s="190"/>
      <c r="F28" s="191"/>
      <c r="G28" s="168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70"/>
      <c r="S28" s="174"/>
      <c r="T28" s="175"/>
      <c r="U28" s="175"/>
      <c r="V28" s="176"/>
      <c r="W28" s="189"/>
      <c r="X28" s="190"/>
      <c r="Y28" s="190"/>
      <c r="Z28" s="190"/>
      <c r="AA28" s="190"/>
      <c r="AB28" s="190"/>
      <c r="AC28" s="190"/>
      <c r="AD28" s="191"/>
      <c r="AE28" s="298"/>
      <c r="AF28" s="299"/>
      <c r="AG28" s="301"/>
      <c r="AH28" s="295"/>
      <c r="AI28" s="307"/>
      <c r="AJ28" s="308"/>
      <c r="AK28" s="308"/>
      <c r="AL28" s="308"/>
      <c r="AM28" s="308"/>
      <c r="AN28" s="308"/>
      <c r="AO28" s="309"/>
      <c r="AP28" s="307"/>
      <c r="AQ28" s="308"/>
      <c r="AR28" s="308"/>
      <c r="AS28" s="308"/>
      <c r="AT28" s="308"/>
      <c r="AU28" s="308"/>
      <c r="AV28" s="309"/>
      <c r="AW28" s="286"/>
      <c r="AX28" s="287"/>
      <c r="AY28" s="287"/>
      <c r="AZ28" s="287"/>
      <c r="BA28" s="287"/>
      <c r="BB28" s="287"/>
      <c r="BC28" s="288"/>
      <c r="BD28" s="277" t="s">
        <v>31</v>
      </c>
      <c r="BE28" s="278"/>
      <c r="BF28" s="279" t="str">
        <f>BF27</f>
        <v/>
      </c>
      <c r="BG28" s="280"/>
      <c r="BH28" s="281" t="str">
        <f>BH27</f>
        <v/>
      </c>
      <c r="BI28" s="282"/>
      <c r="BJ28" s="282"/>
      <c r="BK28" s="282"/>
      <c r="BL28" s="68"/>
      <c r="BM28" s="69"/>
    </row>
    <row r="29" spans="2:65" ht="9.75" customHeight="1">
      <c r="B29" s="186"/>
      <c r="C29" s="187"/>
      <c r="D29" s="187"/>
      <c r="E29" s="187"/>
      <c r="F29" s="188"/>
      <c r="G29" s="192"/>
      <c r="H29" s="193"/>
      <c r="I29" s="193"/>
      <c r="J29" s="194"/>
      <c r="K29" s="78" t="s">
        <v>22</v>
      </c>
      <c r="L29" s="61"/>
      <c r="M29" s="62"/>
      <c r="N29" s="63" t="s">
        <v>2</v>
      </c>
      <c r="O29" s="64"/>
      <c r="P29" s="65" t="s">
        <v>23</v>
      </c>
      <c r="Q29" s="64"/>
      <c r="R29" s="56" t="s">
        <v>24</v>
      </c>
      <c r="S29" s="197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292"/>
      <c r="AE29" s="70"/>
      <c r="AF29" s="71"/>
      <c r="AG29" s="72"/>
      <c r="AH29" s="73" t="s">
        <v>25</v>
      </c>
      <c r="AJ29" s="74"/>
      <c r="AK29" s="74"/>
      <c r="AL29" s="74"/>
      <c r="AM29" s="74"/>
      <c r="AN29" s="74"/>
      <c r="AO29" s="75" t="s">
        <v>27</v>
      </c>
      <c r="AP29" s="76"/>
      <c r="AQ29" s="74"/>
      <c r="AR29" s="74"/>
      <c r="AS29" s="74"/>
      <c r="AT29" s="74"/>
      <c r="AU29" s="74"/>
      <c r="AV29" s="75" t="s">
        <v>27</v>
      </c>
      <c r="AX29" s="77"/>
      <c r="AY29" s="77"/>
      <c r="AZ29" s="77"/>
      <c r="BA29" s="77"/>
      <c r="BB29" s="77"/>
      <c r="BC29" s="75" t="s">
        <v>27</v>
      </c>
      <c r="BD29" s="180"/>
      <c r="BE29" s="181"/>
      <c r="BF29" s="181"/>
      <c r="BG29" s="181"/>
      <c r="BH29" s="181"/>
      <c r="BI29" s="181"/>
      <c r="BJ29" s="181"/>
      <c r="BK29" s="181"/>
      <c r="BL29" s="181"/>
      <c r="BM29" s="182"/>
    </row>
    <row r="30" spans="2:65" ht="9.75" customHeight="1" thickBot="1">
      <c r="B30" s="186"/>
      <c r="C30" s="187"/>
      <c r="D30" s="187"/>
      <c r="E30" s="187"/>
      <c r="F30" s="188"/>
      <c r="G30" s="195"/>
      <c r="H30" s="175"/>
      <c r="I30" s="175"/>
      <c r="J30" s="196"/>
      <c r="K30" s="86"/>
      <c r="L30" s="30"/>
      <c r="M30" s="31"/>
      <c r="N30" s="32"/>
      <c r="O30" s="33"/>
      <c r="P30" s="34"/>
      <c r="Q30" s="33"/>
      <c r="R30" s="35"/>
      <c r="S30" s="198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93"/>
      <c r="AE30" s="296"/>
      <c r="AF30" s="297"/>
      <c r="AG30" s="300" t="str">
        <f>IF(OR(G29=22,O30=""),"",O30)</f>
        <v/>
      </c>
      <c r="AH30" s="294" t="str">
        <f>IF(OR(G29=22,P30=""),"",P30)</f>
        <v/>
      </c>
      <c r="AI30" s="304"/>
      <c r="AJ30" s="305"/>
      <c r="AK30" s="305"/>
      <c r="AL30" s="305"/>
      <c r="AM30" s="305"/>
      <c r="AN30" s="305"/>
      <c r="AO30" s="306"/>
      <c r="AP30" s="304"/>
      <c r="AQ30" s="305"/>
      <c r="AR30" s="305"/>
      <c r="AS30" s="305"/>
      <c r="AT30" s="305"/>
      <c r="AU30" s="305"/>
      <c r="AV30" s="306"/>
      <c r="AW30" s="283">
        <f>AI30+AP30</f>
        <v>0</v>
      </c>
      <c r="AX30" s="284"/>
      <c r="AY30" s="284"/>
      <c r="AZ30" s="284"/>
      <c r="BA30" s="284"/>
      <c r="BB30" s="284"/>
      <c r="BC30" s="285"/>
      <c r="BD30" s="183"/>
      <c r="BE30" s="184"/>
      <c r="BF30" s="184"/>
      <c r="BG30" s="184"/>
      <c r="BH30" s="184"/>
      <c r="BI30" s="184"/>
      <c r="BJ30" s="184"/>
      <c r="BK30" s="184"/>
      <c r="BL30" s="184"/>
      <c r="BM30" s="185"/>
    </row>
    <row r="31" spans="2:65" ht="9.75" customHeight="1">
      <c r="B31" s="186"/>
      <c r="C31" s="187"/>
      <c r="D31" s="187"/>
      <c r="E31" s="187"/>
      <c r="F31" s="188"/>
      <c r="G31" s="204"/>
      <c r="H31" s="205"/>
      <c r="I31" s="205"/>
      <c r="J31" s="206"/>
      <c r="K31" s="60" t="s">
        <v>22</v>
      </c>
      <c r="L31" s="61"/>
      <c r="M31" s="62"/>
      <c r="N31" s="63" t="s">
        <v>2</v>
      </c>
      <c r="O31" s="64"/>
      <c r="P31" s="65" t="s">
        <v>23</v>
      </c>
      <c r="Q31" s="64"/>
      <c r="R31" s="56" t="s">
        <v>24</v>
      </c>
      <c r="S31" s="197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292"/>
      <c r="AE31" s="296"/>
      <c r="AF31" s="297"/>
      <c r="AG31" s="300"/>
      <c r="AH31" s="294"/>
      <c r="AI31" s="304"/>
      <c r="AJ31" s="305"/>
      <c r="AK31" s="305"/>
      <c r="AL31" s="305"/>
      <c r="AM31" s="305"/>
      <c r="AN31" s="305"/>
      <c r="AO31" s="306"/>
      <c r="AP31" s="304"/>
      <c r="AQ31" s="305"/>
      <c r="AR31" s="305"/>
      <c r="AS31" s="305"/>
      <c r="AT31" s="305"/>
      <c r="AU31" s="305"/>
      <c r="AV31" s="306"/>
      <c r="AW31" s="283"/>
      <c r="AX31" s="284"/>
      <c r="AY31" s="284"/>
      <c r="AZ31" s="284"/>
      <c r="BA31" s="284"/>
      <c r="BB31" s="284"/>
      <c r="BC31" s="285"/>
      <c r="BD31" s="273" t="s">
        <v>28</v>
      </c>
      <c r="BE31" s="274"/>
      <c r="BF31" s="269" t="str">
        <f>IF(AW30&lt;1,"",LOOKUP(AW30,'標準報酬等級表-短期'!$N$10:$Q$59,'標準報酬等級表-短期'!$B$10:$B$59))</f>
        <v/>
      </c>
      <c r="BG31" s="270"/>
      <c r="BH31" s="265" t="str">
        <f>IF(AW30&lt;1,"",LOOKUP(AW30,'標準報酬等級表-短期'!$N$10:$Q$59,'標準報酬等級表-短期'!$L$10:$L$59)/1000)</f>
        <v/>
      </c>
      <c r="BI31" s="266"/>
      <c r="BJ31" s="266"/>
      <c r="BK31" s="266"/>
      <c r="BL31" s="244" t="s">
        <v>29</v>
      </c>
      <c r="BM31" s="245"/>
    </row>
    <row r="32" spans="2:65" ht="10.5" customHeight="1">
      <c r="B32" s="186"/>
      <c r="C32" s="187"/>
      <c r="D32" s="187"/>
      <c r="E32" s="187"/>
      <c r="F32" s="188"/>
      <c r="G32" s="207"/>
      <c r="H32" s="208"/>
      <c r="I32" s="208"/>
      <c r="J32" s="209"/>
      <c r="K32" s="87"/>
      <c r="L32" s="36"/>
      <c r="M32" s="37"/>
      <c r="N32" s="38"/>
      <c r="O32" s="39"/>
      <c r="P32" s="40"/>
      <c r="Q32" s="39"/>
      <c r="R32" s="41"/>
      <c r="S32" s="198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93"/>
      <c r="AE32" s="296"/>
      <c r="AF32" s="297"/>
      <c r="AG32" s="300"/>
      <c r="AH32" s="294"/>
      <c r="AI32" s="304"/>
      <c r="AJ32" s="305"/>
      <c r="AK32" s="305"/>
      <c r="AL32" s="305"/>
      <c r="AM32" s="305"/>
      <c r="AN32" s="305"/>
      <c r="AO32" s="306"/>
      <c r="AP32" s="304"/>
      <c r="AQ32" s="305"/>
      <c r="AR32" s="305"/>
      <c r="AS32" s="305"/>
      <c r="AT32" s="305"/>
      <c r="AU32" s="305"/>
      <c r="AV32" s="306"/>
      <c r="AW32" s="283"/>
      <c r="AX32" s="284"/>
      <c r="AY32" s="284"/>
      <c r="AZ32" s="284"/>
      <c r="BA32" s="284"/>
      <c r="BB32" s="284"/>
      <c r="BC32" s="285"/>
      <c r="BD32" s="275"/>
      <c r="BE32" s="276"/>
      <c r="BF32" s="271"/>
      <c r="BG32" s="272"/>
      <c r="BH32" s="267"/>
      <c r="BI32" s="268"/>
      <c r="BJ32" s="268"/>
      <c r="BK32" s="268"/>
      <c r="BL32" s="246"/>
      <c r="BM32" s="247"/>
    </row>
    <row r="33" spans="2:65" ht="19.5" customHeight="1">
      <c r="B33" s="186"/>
      <c r="C33" s="187"/>
      <c r="D33" s="187"/>
      <c r="E33" s="187"/>
      <c r="F33" s="188"/>
      <c r="G33" s="201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3"/>
      <c r="S33" s="171"/>
      <c r="T33" s="172"/>
      <c r="U33" s="172"/>
      <c r="V33" s="173"/>
      <c r="W33" s="518"/>
      <c r="X33" s="519"/>
      <c r="Y33" s="519"/>
      <c r="Z33" s="519"/>
      <c r="AA33" s="519"/>
      <c r="AB33" s="519"/>
      <c r="AC33" s="519"/>
      <c r="AD33" s="520"/>
      <c r="AE33" s="296"/>
      <c r="AF33" s="297"/>
      <c r="AG33" s="300"/>
      <c r="AH33" s="294"/>
      <c r="AI33" s="304"/>
      <c r="AJ33" s="305"/>
      <c r="AK33" s="305"/>
      <c r="AL33" s="305"/>
      <c r="AM33" s="305"/>
      <c r="AN33" s="305"/>
      <c r="AO33" s="306"/>
      <c r="AP33" s="304"/>
      <c r="AQ33" s="305"/>
      <c r="AR33" s="305"/>
      <c r="AS33" s="305"/>
      <c r="AT33" s="305"/>
      <c r="AU33" s="305"/>
      <c r="AV33" s="306"/>
      <c r="AW33" s="283"/>
      <c r="AX33" s="284"/>
      <c r="AY33" s="284"/>
      <c r="AZ33" s="284"/>
      <c r="BA33" s="284"/>
      <c r="BB33" s="284"/>
      <c r="BC33" s="285"/>
      <c r="BD33" s="238" t="s">
        <v>30</v>
      </c>
      <c r="BE33" s="239"/>
      <c r="BF33" s="240" t="str">
        <f>IF(OR(S33="41(短期)",AW30&lt;1),"",LOOKUP(AW30,'標準報酬等級表-厚年・退職等'!$N$10:$Q$41,'標準報酬等級表-厚年・退職等'!$B$10:$B$41))</f>
        <v/>
      </c>
      <c r="BG33" s="241"/>
      <c r="BH33" s="263" t="str">
        <f>IF(OR(S33="41(短期)",AW30&lt;1),"",LOOKUP(AW30,'標準報酬等級表-厚年・退職等'!$N$10:$Q$41,'標準報酬等級表-厚年・退職等'!$L$10:$L$41)/1000)</f>
        <v/>
      </c>
      <c r="BI33" s="264"/>
      <c r="BJ33" s="264"/>
      <c r="BK33" s="264"/>
      <c r="BL33" s="66"/>
      <c r="BM33" s="67"/>
    </row>
    <row r="34" spans="2:65" ht="19.5" customHeight="1" thickBot="1">
      <c r="B34" s="189"/>
      <c r="C34" s="190"/>
      <c r="D34" s="190"/>
      <c r="E34" s="190"/>
      <c r="F34" s="191"/>
      <c r="G34" s="168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70"/>
      <c r="S34" s="174"/>
      <c r="T34" s="175"/>
      <c r="U34" s="175"/>
      <c r="V34" s="176"/>
      <c r="W34" s="189"/>
      <c r="X34" s="190"/>
      <c r="Y34" s="190"/>
      <c r="Z34" s="190"/>
      <c r="AA34" s="190"/>
      <c r="AB34" s="190"/>
      <c r="AC34" s="190"/>
      <c r="AD34" s="191"/>
      <c r="AE34" s="298"/>
      <c r="AF34" s="299"/>
      <c r="AG34" s="301"/>
      <c r="AH34" s="295"/>
      <c r="AI34" s="307"/>
      <c r="AJ34" s="308"/>
      <c r="AK34" s="308"/>
      <c r="AL34" s="308"/>
      <c r="AM34" s="308"/>
      <c r="AN34" s="308"/>
      <c r="AO34" s="309"/>
      <c r="AP34" s="307"/>
      <c r="AQ34" s="308"/>
      <c r="AR34" s="308"/>
      <c r="AS34" s="308"/>
      <c r="AT34" s="308"/>
      <c r="AU34" s="308"/>
      <c r="AV34" s="309"/>
      <c r="AW34" s="286"/>
      <c r="AX34" s="287"/>
      <c r="AY34" s="287"/>
      <c r="AZ34" s="287"/>
      <c r="BA34" s="287"/>
      <c r="BB34" s="287"/>
      <c r="BC34" s="288"/>
      <c r="BD34" s="277" t="s">
        <v>31</v>
      </c>
      <c r="BE34" s="278"/>
      <c r="BF34" s="279" t="str">
        <f>BF33</f>
        <v/>
      </c>
      <c r="BG34" s="280"/>
      <c r="BH34" s="281" t="str">
        <f>BH33</f>
        <v/>
      </c>
      <c r="BI34" s="282"/>
      <c r="BJ34" s="282"/>
      <c r="BK34" s="282"/>
      <c r="BL34" s="68"/>
      <c r="BM34" s="69"/>
    </row>
    <row r="35" spans="2:65" ht="9.75" customHeight="1">
      <c r="B35" s="212"/>
      <c r="C35" s="213"/>
      <c r="D35" s="213"/>
      <c r="E35" s="213"/>
      <c r="F35" s="214"/>
      <c r="G35" s="192"/>
      <c r="H35" s="193"/>
      <c r="I35" s="193"/>
      <c r="J35" s="194"/>
      <c r="K35" s="60" t="s">
        <v>22</v>
      </c>
      <c r="L35" s="61"/>
      <c r="M35" s="62"/>
      <c r="N35" s="63" t="s">
        <v>2</v>
      </c>
      <c r="O35" s="64"/>
      <c r="P35" s="65" t="s">
        <v>23</v>
      </c>
      <c r="Q35" s="64"/>
      <c r="R35" s="56" t="s">
        <v>24</v>
      </c>
      <c r="S35" s="197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292"/>
      <c r="AE35" s="70"/>
      <c r="AF35" s="71"/>
      <c r="AG35" s="72"/>
      <c r="AH35" s="73" t="s">
        <v>25</v>
      </c>
      <c r="AJ35" s="74"/>
      <c r="AK35" s="74"/>
      <c r="AL35" s="74"/>
      <c r="AM35" s="74"/>
      <c r="AN35" s="74"/>
      <c r="AO35" s="75" t="s">
        <v>27</v>
      </c>
      <c r="AP35" s="76"/>
      <c r="AQ35" s="74"/>
      <c r="AR35" s="74"/>
      <c r="AS35" s="74"/>
      <c r="AT35" s="74"/>
      <c r="AU35" s="74"/>
      <c r="AV35" s="75" t="s">
        <v>27</v>
      </c>
      <c r="AX35" s="77"/>
      <c r="AY35" s="77"/>
      <c r="AZ35" s="77"/>
      <c r="BA35" s="77"/>
      <c r="BB35" s="77"/>
      <c r="BC35" s="75" t="s">
        <v>27</v>
      </c>
      <c r="BD35" s="180"/>
      <c r="BE35" s="181"/>
      <c r="BF35" s="181"/>
      <c r="BG35" s="181"/>
      <c r="BH35" s="181"/>
      <c r="BI35" s="181"/>
      <c r="BJ35" s="181"/>
      <c r="BK35" s="181"/>
      <c r="BL35" s="181"/>
      <c r="BM35" s="182"/>
    </row>
    <row r="36" spans="2:65" ht="9.75" customHeight="1" thickBot="1">
      <c r="B36" s="212"/>
      <c r="C36" s="213"/>
      <c r="D36" s="213"/>
      <c r="E36" s="213"/>
      <c r="F36" s="214"/>
      <c r="G36" s="195"/>
      <c r="H36" s="175"/>
      <c r="I36" s="175"/>
      <c r="J36" s="196"/>
      <c r="K36" s="88"/>
      <c r="L36" s="30"/>
      <c r="M36" s="31"/>
      <c r="N36" s="32"/>
      <c r="O36" s="33"/>
      <c r="P36" s="34"/>
      <c r="Q36" s="33"/>
      <c r="R36" s="35"/>
      <c r="S36" s="198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93"/>
      <c r="AE36" s="296"/>
      <c r="AF36" s="297"/>
      <c r="AG36" s="300" t="str">
        <f>IF(OR(G35=22,O36=""),"",O36)</f>
        <v/>
      </c>
      <c r="AH36" s="294" t="str">
        <f>IF(OR(G35=22,P36=""),"",P36)</f>
        <v/>
      </c>
      <c r="AI36" s="304"/>
      <c r="AJ36" s="305"/>
      <c r="AK36" s="305"/>
      <c r="AL36" s="305"/>
      <c r="AM36" s="305"/>
      <c r="AN36" s="305"/>
      <c r="AO36" s="306"/>
      <c r="AP36" s="304"/>
      <c r="AQ36" s="305"/>
      <c r="AR36" s="305"/>
      <c r="AS36" s="305"/>
      <c r="AT36" s="305"/>
      <c r="AU36" s="305"/>
      <c r="AV36" s="306"/>
      <c r="AW36" s="283">
        <f>AI36+AP36</f>
        <v>0</v>
      </c>
      <c r="AX36" s="284"/>
      <c r="AY36" s="284"/>
      <c r="AZ36" s="284"/>
      <c r="BA36" s="284"/>
      <c r="BB36" s="284"/>
      <c r="BC36" s="285"/>
      <c r="BD36" s="183"/>
      <c r="BE36" s="184"/>
      <c r="BF36" s="184"/>
      <c r="BG36" s="184"/>
      <c r="BH36" s="184"/>
      <c r="BI36" s="184"/>
      <c r="BJ36" s="184"/>
      <c r="BK36" s="184"/>
      <c r="BL36" s="184"/>
      <c r="BM36" s="185"/>
    </row>
    <row r="37" spans="2:65" ht="9.75" customHeight="1">
      <c r="B37" s="212"/>
      <c r="C37" s="213"/>
      <c r="D37" s="213"/>
      <c r="E37" s="213"/>
      <c r="F37" s="214"/>
      <c r="G37" s="204"/>
      <c r="H37" s="205"/>
      <c r="I37" s="205"/>
      <c r="J37" s="206"/>
      <c r="K37" s="60" t="s">
        <v>22</v>
      </c>
      <c r="L37" s="61"/>
      <c r="M37" s="62"/>
      <c r="N37" s="63" t="s">
        <v>2</v>
      </c>
      <c r="O37" s="64"/>
      <c r="P37" s="65" t="s">
        <v>23</v>
      </c>
      <c r="Q37" s="64"/>
      <c r="R37" s="56" t="s">
        <v>24</v>
      </c>
      <c r="S37" s="197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292"/>
      <c r="AE37" s="296"/>
      <c r="AF37" s="297"/>
      <c r="AG37" s="300"/>
      <c r="AH37" s="294"/>
      <c r="AI37" s="304"/>
      <c r="AJ37" s="305"/>
      <c r="AK37" s="305"/>
      <c r="AL37" s="305"/>
      <c r="AM37" s="305"/>
      <c r="AN37" s="305"/>
      <c r="AO37" s="306"/>
      <c r="AP37" s="304"/>
      <c r="AQ37" s="305"/>
      <c r="AR37" s="305"/>
      <c r="AS37" s="305"/>
      <c r="AT37" s="305"/>
      <c r="AU37" s="305"/>
      <c r="AV37" s="306"/>
      <c r="AW37" s="283"/>
      <c r="AX37" s="284"/>
      <c r="AY37" s="284"/>
      <c r="AZ37" s="284"/>
      <c r="BA37" s="284"/>
      <c r="BB37" s="284"/>
      <c r="BC37" s="285"/>
      <c r="BD37" s="273" t="s">
        <v>28</v>
      </c>
      <c r="BE37" s="302"/>
      <c r="BF37" s="269" t="str">
        <f>IF(AW36&lt;1,"",LOOKUP(AW36,'標準報酬等級表-短期'!$N$10:$Q$59,'標準報酬等級表-短期'!$B$10:$B$59))</f>
        <v/>
      </c>
      <c r="BG37" s="270"/>
      <c r="BH37" s="265" t="str">
        <f>IF(AW36&lt;1,"",LOOKUP(AW36,'標準報酬等級表-短期'!$N$10:$Q$59,'標準報酬等級表-短期'!$L$10:$L$59)/1000)</f>
        <v/>
      </c>
      <c r="BI37" s="266"/>
      <c r="BJ37" s="266"/>
      <c r="BK37" s="266"/>
      <c r="BL37" s="244" t="s">
        <v>29</v>
      </c>
      <c r="BM37" s="245"/>
    </row>
    <row r="38" spans="2:65" ht="10.5" customHeight="1">
      <c r="B38" s="212"/>
      <c r="C38" s="213"/>
      <c r="D38" s="213"/>
      <c r="E38" s="213"/>
      <c r="F38" s="214"/>
      <c r="G38" s="207"/>
      <c r="H38" s="208"/>
      <c r="I38" s="208"/>
      <c r="J38" s="209"/>
      <c r="K38" s="87"/>
      <c r="L38" s="36"/>
      <c r="M38" s="37"/>
      <c r="N38" s="38"/>
      <c r="O38" s="39"/>
      <c r="P38" s="40"/>
      <c r="Q38" s="39"/>
      <c r="R38" s="41"/>
      <c r="S38" s="198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93"/>
      <c r="AE38" s="296"/>
      <c r="AF38" s="297"/>
      <c r="AG38" s="300"/>
      <c r="AH38" s="294"/>
      <c r="AI38" s="304"/>
      <c r="AJ38" s="305"/>
      <c r="AK38" s="305"/>
      <c r="AL38" s="305"/>
      <c r="AM38" s="305"/>
      <c r="AN38" s="305"/>
      <c r="AO38" s="306"/>
      <c r="AP38" s="304"/>
      <c r="AQ38" s="305"/>
      <c r="AR38" s="305"/>
      <c r="AS38" s="305"/>
      <c r="AT38" s="305"/>
      <c r="AU38" s="305"/>
      <c r="AV38" s="306"/>
      <c r="AW38" s="283"/>
      <c r="AX38" s="284"/>
      <c r="AY38" s="284"/>
      <c r="AZ38" s="284"/>
      <c r="BA38" s="284"/>
      <c r="BB38" s="284"/>
      <c r="BC38" s="285"/>
      <c r="BD38" s="275"/>
      <c r="BE38" s="303"/>
      <c r="BF38" s="271"/>
      <c r="BG38" s="272"/>
      <c r="BH38" s="267"/>
      <c r="BI38" s="268"/>
      <c r="BJ38" s="268"/>
      <c r="BK38" s="268"/>
      <c r="BL38" s="246"/>
      <c r="BM38" s="247"/>
    </row>
    <row r="39" spans="2:65" ht="19.5" customHeight="1">
      <c r="B39" s="212"/>
      <c r="C39" s="213"/>
      <c r="D39" s="213"/>
      <c r="E39" s="213"/>
      <c r="F39" s="214"/>
      <c r="G39" s="218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20"/>
      <c r="S39" s="171"/>
      <c r="T39" s="172"/>
      <c r="U39" s="172"/>
      <c r="V39" s="173"/>
      <c r="W39" s="518"/>
      <c r="X39" s="519"/>
      <c r="Y39" s="519"/>
      <c r="Z39" s="519"/>
      <c r="AA39" s="519"/>
      <c r="AB39" s="519"/>
      <c r="AC39" s="519"/>
      <c r="AD39" s="520"/>
      <c r="AE39" s="296"/>
      <c r="AF39" s="297"/>
      <c r="AG39" s="300"/>
      <c r="AH39" s="294"/>
      <c r="AI39" s="304"/>
      <c r="AJ39" s="305"/>
      <c r="AK39" s="305"/>
      <c r="AL39" s="305"/>
      <c r="AM39" s="305"/>
      <c r="AN39" s="305"/>
      <c r="AO39" s="306"/>
      <c r="AP39" s="304"/>
      <c r="AQ39" s="305"/>
      <c r="AR39" s="305"/>
      <c r="AS39" s="305"/>
      <c r="AT39" s="305"/>
      <c r="AU39" s="305"/>
      <c r="AV39" s="306"/>
      <c r="AW39" s="283"/>
      <c r="AX39" s="284"/>
      <c r="AY39" s="284"/>
      <c r="AZ39" s="284"/>
      <c r="BA39" s="284"/>
      <c r="BB39" s="284"/>
      <c r="BC39" s="285"/>
      <c r="BD39" s="238" t="s">
        <v>30</v>
      </c>
      <c r="BE39" s="239"/>
      <c r="BF39" s="240" t="str">
        <f>IF(OR(S39="41(短期)",AW36&lt;1),"",LOOKUP(AW36,'標準報酬等級表-厚年・退職等'!$N$10:$Q$41,'標準報酬等級表-厚年・退職等'!$B$10:$B$41))</f>
        <v/>
      </c>
      <c r="BG39" s="241"/>
      <c r="BH39" s="263" t="str">
        <f>IF(OR(S39="41(短期)",AW36&lt;1),"",LOOKUP(AW36,'標準報酬等級表-厚年・退職等'!$N$10:$Q$41,'標準報酬等級表-厚年・退職等'!$L$10:$L$41)/1000)</f>
        <v/>
      </c>
      <c r="BI39" s="264"/>
      <c r="BJ39" s="264"/>
      <c r="BK39" s="264"/>
      <c r="BL39" s="66"/>
      <c r="BM39" s="67"/>
    </row>
    <row r="40" spans="2:65" ht="19.5" customHeight="1" thickBot="1">
      <c r="B40" s="215"/>
      <c r="C40" s="216"/>
      <c r="D40" s="216"/>
      <c r="E40" s="216"/>
      <c r="F40" s="217"/>
      <c r="G40" s="168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70"/>
      <c r="S40" s="174"/>
      <c r="T40" s="175"/>
      <c r="U40" s="175"/>
      <c r="V40" s="176"/>
      <c r="W40" s="189"/>
      <c r="X40" s="190"/>
      <c r="Y40" s="190"/>
      <c r="Z40" s="190"/>
      <c r="AA40" s="190"/>
      <c r="AB40" s="190"/>
      <c r="AC40" s="190"/>
      <c r="AD40" s="191"/>
      <c r="AE40" s="298"/>
      <c r="AF40" s="299"/>
      <c r="AG40" s="301"/>
      <c r="AH40" s="295"/>
      <c r="AI40" s="307"/>
      <c r="AJ40" s="308"/>
      <c r="AK40" s="308"/>
      <c r="AL40" s="308"/>
      <c r="AM40" s="308"/>
      <c r="AN40" s="308"/>
      <c r="AO40" s="309"/>
      <c r="AP40" s="307"/>
      <c r="AQ40" s="308"/>
      <c r="AR40" s="308"/>
      <c r="AS40" s="308"/>
      <c r="AT40" s="308"/>
      <c r="AU40" s="308"/>
      <c r="AV40" s="309"/>
      <c r="AW40" s="286"/>
      <c r="AX40" s="287"/>
      <c r="AY40" s="287"/>
      <c r="AZ40" s="287"/>
      <c r="BA40" s="287"/>
      <c r="BB40" s="287"/>
      <c r="BC40" s="288"/>
      <c r="BD40" s="277" t="s">
        <v>31</v>
      </c>
      <c r="BE40" s="278"/>
      <c r="BF40" s="279" t="str">
        <f>BF39</f>
        <v/>
      </c>
      <c r="BG40" s="280"/>
      <c r="BH40" s="281" t="str">
        <f>BH39</f>
        <v/>
      </c>
      <c r="BI40" s="282"/>
      <c r="BJ40" s="282"/>
      <c r="BK40" s="282"/>
      <c r="BL40" s="68"/>
      <c r="BM40" s="69"/>
    </row>
    <row r="41" spans="2:65" ht="9.75" customHeight="1">
      <c r="B41" s="221"/>
      <c r="C41" s="222"/>
      <c r="D41" s="222"/>
      <c r="E41" s="222"/>
      <c r="F41" s="223"/>
      <c r="G41" s="227"/>
      <c r="H41" s="228"/>
      <c r="I41" s="228"/>
      <c r="J41" s="229"/>
      <c r="K41" s="79" t="s">
        <v>22</v>
      </c>
      <c r="L41" s="80"/>
      <c r="M41" s="81"/>
      <c r="N41" s="82" t="s">
        <v>2</v>
      </c>
      <c r="O41" s="83"/>
      <c r="P41" s="84" t="s">
        <v>23</v>
      </c>
      <c r="Q41" s="83"/>
      <c r="R41" s="73" t="s">
        <v>24</v>
      </c>
      <c r="S41" s="233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310"/>
      <c r="AE41" s="70"/>
      <c r="AF41" s="71"/>
      <c r="AG41" s="72"/>
      <c r="AH41" s="73" t="s">
        <v>25</v>
      </c>
      <c r="AJ41" s="74"/>
      <c r="AK41" s="74"/>
      <c r="AL41" s="74"/>
      <c r="AM41" s="74"/>
      <c r="AN41" s="74"/>
      <c r="AO41" s="85" t="s">
        <v>27</v>
      </c>
      <c r="AP41" s="76"/>
      <c r="AQ41" s="74"/>
      <c r="AR41" s="74"/>
      <c r="AS41" s="74"/>
      <c r="AT41" s="74"/>
      <c r="AU41" s="74"/>
      <c r="AV41" s="85" t="s">
        <v>27</v>
      </c>
      <c r="AX41" s="77"/>
      <c r="AY41" s="77"/>
      <c r="AZ41" s="77"/>
      <c r="BA41" s="77"/>
      <c r="BB41" s="77"/>
      <c r="BC41" s="85" t="s">
        <v>27</v>
      </c>
      <c r="BD41" s="289"/>
      <c r="BE41" s="290"/>
      <c r="BF41" s="290"/>
      <c r="BG41" s="290"/>
      <c r="BH41" s="290"/>
      <c r="BI41" s="290"/>
      <c r="BJ41" s="290"/>
      <c r="BK41" s="290"/>
      <c r="BL41" s="290"/>
      <c r="BM41" s="291"/>
    </row>
    <row r="42" spans="2:65" ht="9.75" customHeight="1" thickBot="1">
      <c r="B42" s="212"/>
      <c r="C42" s="213"/>
      <c r="D42" s="213"/>
      <c r="E42" s="213"/>
      <c r="F42" s="214"/>
      <c r="G42" s="230"/>
      <c r="H42" s="231"/>
      <c r="I42" s="231"/>
      <c r="J42" s="232"/>
      <c r="K42" s="88"/>
      <c r="L42" s="30"/>
      <c r="M42" s="31"/>
      <c r="N42" s="32"/>
      <c r="O42" s="33"/>
      <c r="P42" s="34"/>
      <c r="Q42" s="33"/>
      <c r="R42" s="35"/>
      <c r="S42" s="198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93"/>
      <c r="AE42" s="296"/>
      <c r="AF42" s="297"/>
      <c r="AG42" s="300" t="str">
        <f>IF(OR(G41=22,O42=""),"",O42)</f>
        <v/>
      </c>
      <c r="AH42" s="294" t="str">
        <f>IF(OR(G41=22,P42=""),"",P42)</f>
        <v/>
      </c>
      <c r="AI42" s="304"/>
      <c r="AJ42" s="305"/>
      <c r="AK42" s="305"/>
      <c r="AL42" s="305"/>
      <c r="AM42" s="305"/>
      <c r="AN42" s="305"/>
      <c r="AO42" s="306"/>
      <c r="AP42" s="304"/>
      <c r="AQ42" s="305"/>
      <c r="AR42" s="305"/>
      <c r="AS42" s="305"/>
      <c r="AT42" s="305"/>
      <c r="AU42" s="305"/>
      <c r="AV42" s="306"/>
      <c r="AW42" s="283">
        <f>AI42+AP42</f>
        <v>0</v>
      </c>
      <c r="AX42" s="284"/>
      <c r="AY42" s="284"/>
      <c r="AZ42" s="284"/>
      <c r="BA42" s="284"/>
      <c r="BB42" s="284"/>
      <c r="BC42" s="285"/>
      <c r="BD42" s="183"/>
      <c r="BE42" s="184"/>
      <c r="BF42" s="184"/>
      <c r="BG42" s="184"/>
      <c r="BH42" s="184"/>
      <c r="BI42" s="184"/>
      <c r="BJ42" s="184"/>
      <c r="BK42" s="184"/>
      <c r="BL42" s="184"/>
      <c r="BM42" s="185"/>
    </row>
    <row r="43" spans="2:65" ht="9.75" customHeight="1">
      <c r="B43" s="212"/>
      <c r="C43" s="213"/>
      <c r="D43" s="213"/>
      <c r="E43" s="213"/>
      <c r="F43" s="214"/>
      <c r="G43" s="204"/>
      <c r="H43" s="205"/>
      <c r="I43" s="205"/>
      <c r="J43" s="206"/>
      <c r="K43" s="60" t="s">
        <v>22</v>
      </c>
      <c r="L43" s="61"/>
      <c r="M43" s="62"/>
      <c r="N43" s="63" t="s">
        <v>2</v>
      </c>
      <c r="O43" s="64"/>
      <c r="P43" s="65" t="s">
        <v>23</v>
      </c>
      <c r="Q43" s="64"/>
      <c r="R43" s="56" t="s">
        <v>24</v>
      </c>
      <c r="S43" s="197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292"/>
      <c r="AE43" s="296"/>
      <c r="AF43" s="297"/>
      <c r="AG43" s="300"/>
      <c r="AH43" s="294"/>
      <c r="AI43" s="304"/>
      <c r="AJ43" s="305"/>
      <c r="AK43" s="305"/>
      <c r="AL43" s="305"/>
      <c r="AM43" s="305"/>
      <c r="AN43" s="305"/>
      <c r="AO43" s="306"/>
      <c r="AP43" s="304"/>
      <c r="AQ43" s="305"/>
      <c r="AR43" s="305"/>
      <c r="AS43" s="305"/>
      <c r="AT43" s="305"/>
      <c r="AU43" s="305"/>
      <c r="AV43" s="306"/>
      <c r="AW43" s="283"/>
      <c r="AX43" s="284"/>
      <c r="AY43" s="284"/>
      <c r="AZ43" s="284"/>
      <c r="BA43" s="284"/>
      <c r="BB43" s="284"/>
      <c r="BC43" s="285"/>
      <c r="BD43" s="273" t="s">
        <v>28</v>
      </c>
      <c r="BE43" s="274"/>
      <c r="BF43" s="269" t="str">
        <f>IF(AW42&lt;1,"",LOOKUP(AW42,'標準報酬等級表-短期'!$N$10:$Q$59,'標準報酬等級表-短期'!$B$10:$B$59))</f>
        <v/>
      </c>
      <c r="BG43" s="270"/>
      <c r="BH43" s="265" t="str">
        <f>IF(AW42&lt;1,"",LOOKUP(AW42,'標準報酬等級表-短期'!$N$10:$Q$59,'標準報酬等級表-短期'!$L$10:$L$59)/1000)</f>
        <v/>
      </c>
      <c r="BI43" s="266"/>
      <c r="BJ43" s="266"/>
      <c r="BK43" s="266"/>
      <c r="BL43" s="244" t="s">
        <v>29</v>
      </c>
      <c r="BM43" s="245"/>
    </row>
    <row r="44" spans="2:65" ht="10.5" customHeight="1">
      <c r="B44" s="212"/>
      <c r="C44" s="213"/>
      <c r="D44" s="213"/>
      <c r="E44" s="213"/>
      <c r="F44" s="214"/>
      <c r="G44" s="207"/>
      <c r="H44" s="208"/>
      <c r="I44" s="208"/>
      <c r="J44" s="209"/>
      <c r="K44" s="87"/>
      <c r="L44" s="36"/>
      <c r="M44" s="37"/>
      <c r="N44" s="38"/>
      <c r="O44" s="39"/>
      <c r="P44" s="40"/>
      <c r="Q44" s="39"/>
      <c r="R44" s="41"/>
      <c r="S44" s="198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93"/>
      <c r="AE44" s="296"/>
      <c r="AF44" s="297"/>
      <c r="AG44" s="300"/>
      <c r="AH44" s="294"/>
      <c r="AI44" s="304"/>
      <c r="AJ44" s="305"/>
      <c r="AK44" s="305"/>
      <c r="AL44" s="305"/>
      <c r="AM44" s="305"/>
      <c r="AN44" s="305"/>
      <c r="AO44" s="306"/>
      <c r="AP44" s="304"/>
      <c r="AQ44" s="305"/>
      <c r="AR44" s="305"/>
      <c r="AS44" s="305"/>
      <c r="AT44" s="305"/>
      <c r="AU44" s="305"/>
      <c r="AV44" s="306"/>
      <c r="AW44" s="283"/>
      <c r="AX44" s="284"/>
      <c r="AY44" s="284"/>
      <c r="AZ44" s="284"/>
      <c r="BA44" s="284"/>
      <c r="BB44" s="284"/>
      <c r="BC44" s="285"/>
      <c r="BD44" s="275"/>
      <c r="BE44" s="276"/>
      <c r="BF44" s="271"/>
      <c r="BG44" s="272"/>
      <c r="BH44" s="267"/>
      <c r="BI44" s="268"/>
      <c r="BJ44" s="268"/>
      <c r="BK44" s="268"/>
      <c r="BL44" s="246"/>
      <c r="BM44" s="247"/>
    </row>
    <row r="45" spans="2:65" ht="19.5" customHeight="1">
      <c r="B45" s="212"/>
      <c r="C45" s="213"/>
      <c r="D45" s="213"/>
      <c r="E45" s="213"/>
      <c r="F45" s="214"/>
      <c r="G45" s="218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20"/>
      <c r="S45" s="171"/>
      <c r="T45" s="172"/>
      <c r="U45" s="172"/>
      <c r="V45" s="173"/>
      <c r="W45" s="518"/>
      <c r="X45" s="519"/>
      <c r="Y45" s="519"/>
      <c r="Z45" s="519"/>
      <c r="AA45" s="519"/>
      <c r="AB45" s="519"/>
      <c r="AC45" s="519"/>
      <c r="AD45" s="520"/>
      <c r="AE45" s="296"/>
      <c r="AF45" s="297"/>
      <c r="AG45" s="300"/>
      <c r="AH45" s="294"/>
      <c r="AI45" s="304"/>
      <c r="AJ45" s="305"/>
      <c r="AK45" s="305"/>
      <c r="AL45" s="305"/>
      <c r="AM45" s="305"/>
      <c r="AN45" s="305"/>
      <c r="AO45" s="306"/>
      <c r="AP45" s="304"/>
      <c r="AQ45" s="305"/>
      <c r="AR45" s="305"/>
      <c r="AS45" s="305"/>
      <c r="AT45" s="305"/>
      <c r="AU45" s="305"/>
      <c r="AV45" s="306"/>
      <c r="AW45" s="283"/>
      <c r="AX45" s="284"/>
      <c r="AY45" s="284"/>
      <c r="AZ45" s="284"/>
      <c r="BA45" s="284"/>
      <c r="BB45" s="284"/>
      <c r="BC45" s="285"/>
      <c r="BD45" s="238" t="s">
        <v>30</v>
      </c>
      <c r="BE45" s="239"/>
      <c r="BF45" s="240" t="str">
        <f>IF(OR(S45="41(短期)",AW42&lt;1),"",LOOKUP(AW42,'標準報酬等級表-厚年・退職等'!$N$10:$Q$41,'標準報酬等級表-厚年・退職等'!$B$10:$B$41))</f>
        <v/>
      </c>
      <c r="BG45" s="241"/>
      <c r="BH45" s="263" t="str">
        <f>IF(OR(S45="41(短期)",AW42&lt;1),"",LOOKUP(AW42,'標準報酬等級表-厚年・退職等'!$N$10:$Q$41,'標準報酬等級表-厚年・退職等'!$L$10:$L$41)/1000)</f>
        <v/>
      </c>
      <c r="BI45" s="264"/>
      <c r="BJ45" s="264"/>
      <c r="BK45" s="264"/>
      <c r="BL45" s="66"/>
      <c r="BM45" s="67"/>
    </row>
    <row r="46" spans="2:65" ht="19.5" customHeight="1">
      <c r="B46" s="224"/>
      <c r="C46" s="225"/>
      <c r="D46" s="225"/>
      <c r="E46" s="225"/>
      <c r="F46" s="226"/>
      <c r="G46" s="235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7"/>
      <c r="S46" s="311"/>
      <c r="T46" s="312"/>
      <c r="U46" s="312"/>
      <c r="V46" s="313"/>
      <c r="W46" s="521"/>
      <c r="X46" s="522"/>
      <c r="Y46" s="522"/>
      <c r="Z46" s="522"/>
      <c r="AA46" s="522"/>
      <c r="AB46" s="522"/>
      <c r="AC46" s="522"/>
      <c r="AD46" s="523"/>
      <c r="AE46" s="322"/>
      <c r="AF46" s="323"/>
      <c r="AG46" s="320"/>
      <c r="AH46" s="321"/>
      <c r="AI46" s="317"/>
      <c r="AJ46" s="318"/>
      <c r="AK46" s="318"/>
      <c r="AL46" s="318"/>
      <c r="AM46" s="318"/>
      <c r="AN46" s="318"/>
      <c r="AO46" s="319"/>
      <c r="AP46" s="317"/>
      <c r="AQ46" s="318"/>
      <c r="AR46" s="318"/>
      <c r="AS46" s="318"/>
      <c r="AT46" s="318"/>
      <c r="AU46" s="318"/>
      <c r="AV46" s="319"/>
      <c r="AW46" s="314"/>
      <c r="AX46" s="315"/>
      <c r="AY46" s="315"/>
      <c r="AZ46" s="315"/>
      <c r="BA46" s="315"/>
      <c r="BB46" s="315"/>
      <c r="BC46" s="316"/>
      <c r="BD46" s="238" t="s">
        <v>31</v>
      </c>
      <c r="BE46" s="239"/>
      <c r="BF46" s="240" t="str">
        <f>BF45</f>
        <v/>
      </c>
      <c r="BG46" s="241"/>
      <c r="BH46" s="263" t="str">
        <f>BH45</f>
        <v/>
      </c>
      <c r="BI46" s="264"/>
      <c r="BJ46" s="264"/>
      <c r="BK46" s="264"/>
      <c r="BL46" s="66"/>
      <c r="BM46" s="67"/>
    </row>
    <row r="47" spans="2:65" ht="7.5" customHeight="1"/>
    <row r="48" spans="2:65" ht="16.5" customHeight="1"/>
    <row r="49" s="42" customFormat="1" ht="16.5" customHeight="1"/>
    <row r="50" s="42" customFormat="1" ht="16.5" customHeight="1"/>
    <row r="51" s="42" customFormat="1" ht="16.5" customHeight="1"/>
  </sheetData>
  <sheetProtection algorithmName="SHA-512" hashValue="QO/SuPhBFeoowML10kSfHk9At+/OPmTihSN6JZHxQKZ0tg4H2aSLP/lSWkKTO2XpicrWZhdQ6FtPqTRmvk7lvw==" saltValue="NJKo+bmNt1a8QRPaxFZyQA==" spinCount="100000" sheet="1" objects="1" scenarios="1"/>
  <mergeCells count="281">
    <mergeCell ref="B17:F22"/>
    <mergeCell ref="AA17:AA18"/>
    <mergeCell ref="G19:J20"/>
    <mergeCell ref="T19:T20"/>
    <mergeCell ref="S19:S20"/>
    <mergeCell ref="U19:U20"/>
    <mergeCell ref="V19:V20"/>
    <mergeCell ref="W19:W20"/>
    <mergeCell ref="X19:X20"/>
    <mergeCell ref="G22:R22"/>
    <mergeCell ref="Z19:Z20"/>
    <mergeCell ref="AH18:AH22"/>
    <mergeCell ref="AG18:AG22"/>
    <mergeCell ref="AG24:AG28"/>
    <mergeCell ref="AH24:AH28"/>
    <mergeCell ref="AE18:AF22"/>
    <mergeCell ref="AE24:AF28"/>
    <mergeCell ref="AG30:AG34"/>
    <mergeCell ref="BG1:BM1"/>
    <mergeCell ref="AF1:AT8"/>
    <mergeCell ref="AI18:AO22"/>
    <mergeCell ref="AP18:AV22"/>
    <mergeCell ref="AW18:BC22"/>
    <mergeCell ref="AI24:AO28"/>
    <mergeCell ref="AP24:AV28"/>
    <mergeCell ref="AW24:BC28"/>
    <mergeCell ref="AW14:BC16"/>
    <mergeCell ref="AE13:BC13"/>
    <mergeCell ref="V1:AE8"/>
    <mergeCell ref="AC23:AC24"/>
    <mergeCell ref="W21:AD22"/>
    <mergeCell ref="AD23:AD24"/>
    <mergeCell ref="Z23:Z24"/>
    <mergeCell ref="AA23:AA24"/>
    <mergeCell ref="AC19:AC20"/>
    <mergeCell ref="AB17:AB18"/>
    <mergeCell ref="AC17:AC18"/>
    <mergeCell ref="AD17:AD18"/>
    <mergeCell ref="S21:V22"/>
    <mergeCell ref="G17:J18"/>
    <mergeCell ref="S17:S18"/>
    <mergeCell ref="T17:T18"/>
    <mergeCell ref="U17:U18"/>
    <mergeCell ref="G21:R21"/>
    <mergeCell ref="V17:V18"/>
    <mergeCell ref="W17:W18"/>
    <mergeCell ref="X17:X18"/>
    <mergeCell ref="Y17:Y18"/>
    <mergeCell ref="Z17:Z18"/>
    <mergeCell ref="AA19:AA20"/>
    <mergeCell ref="AB19:AB20"/>
    <mergeCell ref="AD19:AD20"/>
    <mergeCell ref="Y19:Y20"/>
    <mergeCell ref="AB23:AB24"/>
    <mergeCell ref="Z25:Z26"/>
    <mergeCell ref="AA25:AA26"/>
    <mergeCell ref="AB25:AB26"/>
    <mergeCell ref="AC25:AC26"/>
    <mergeCell ref="Z31:Z32"/>
    <mergeCell ref="AA31:AA32"/>
    <mergeCell ref="AB31:AB32"/>
    <mergeCell ref="AC31:AC32"/>
    <mergeCell ref="AD25:AD26"/>
    <mergeCell ref="AC29:AC30"/>
    <mergeCell ref="AD29:AD30"/>
    <mergeCell ref="AA29:AA30"/>
    <mergeCell ref="AB29:AB30"/>
    <mergeCell ref="Z29:Z30"/>
    <mergeCell ref="W27:AD28"/>
    <mergeCell ref="BH46:BK46"/>
    <mergeCell ref="BH45:BK45"/>
    <mergeCell ref="BF40:BG40"/>
    <mergeCell ref="AA41:AA42"/>
    <mergeCell ref="AB41:AB42"/>
    <mergeCell ref="AC37:AC38"/>
    <mergeCell ref="Z37:Z38"/>
    <mergeCell ref="X43:X44"/>
    <mergeCell ref="Y43:Y44"/>
    <mergeCell ref="W39:AD40"/>
    <mergeCell ref="AE36:AF40"/>
    <mergeCell ref="AI36:AO40"/>
    <mergeCell ref="AP36:AV40"/>
    <mergeCell ref="AA37:AA38"/>
    <mergeCell ref="AB37:AB38"/>
    <mergeCell ref="Y35:Y36"/>
    <mergeCell ref="AW30:BC34"/>
    <mergeCell ref="BD45:BE45"/>
    <mergeCell ref="BF45:BG45"/>
    <mergeCell ref="S45:V46"/>
    <mergeCell ref="G45:R45"/>
    <mergeCell ref="BD46:BE46"/>
    <mergeCell ref="BF46:BG46"/>
    <mergeCell ref="AW42:BC46"/>
    <mergeCell ref="AI42:AO46"/>
    <mergeCell ref="AP42:AV46"/>
    <mergeCell ref="W45:AD46"/>
    <mergeCell ref="AG42:AG46"/>
    <mergeCell ref="AH42:AH46"/>
    <mergeCell ref="BD43:BE44"/>
    <mergeCell ref="BF43:BG44"/>
    <mergeCell ref="Z43:Z44"/>
    <mergeCell ref="AA43:AA44"/>
    <mergeCell ref="AB43:AB44"/>
    <mergeCell ref="AC43:AC44"/>
    <mergeCell ref="AE42:AF46"/>
    <mergeCell ref="Y41:Y42"/>
    <mergeCell ref="AD43:AD44"/>
    <mergeCell ref="AC41:AC42"/>
    <mergeCell ref="Z41:Z42"/>
    <mergeCell ref="Z35:Z36"/>
    <mergeCell ref="AA35:AA36"/>
    <mergeCell ref="AC35:AC36"/>
    <mergeCell ref="AB35:AB36"/>
    <mergeCell ref="Y37:Y38"/>
    <mergeCell ref="BD40:BE40"/>
    <mergeCell ref="AD41:AD42"/>
    <mergeCell ref="BD39:BE39"/>
    <mergeCell ref="BF33:BG33"/>
    <mergeCell ref="BH33:BK33"/>
    <mergeCell ref="BF27:BG27"/>
    <mergeCell ref="BH27:BK27"/>
    <mergeCell ref="BD25:BE26"/>
    <mergeCell ref="AW36:BC40"/>
    <mergeCell ref="BH43:BK44"/>
    <mergeCell ref="BD41:BM42"/>
    <mergeCell ref="AD37:AD38"/>
    <mergeCell ref="BL43:BM44"/>
    <mergeCell ref="AH30:AH34"/>
    <mergeCell ref="AE30:AF34"/>
    <mergeCell ref="BH40:BK40"/>
    <mergeCell ref="AD35:AD36"/>
    <mergeCell ref="AG36:AG40"/>
    <mergeCell ref="AH36:AH40"/>
    <mergeCell ref="BD35:BM36"/>
    <mergeCell ref="BH39:BK39"/>
    <mergeCell ref="BL37:BM38"/>
    <mergeCell ref="BD37:BE38"/>
    <mergeCell ref="BF37:BG38"/>
    <mergeCell ref="BH37:BK38"/>
    <mergeCell ref="AI30:AO34"/>
    <mergeCell ref="AP30:AV34"/>
    <mergeCell ref="AD31:AD32"/>
    <mergeCell ref="BH21:BK21"/>
    <mergeCell ref="BH19:BK20"/>
    <mergeCell ref="BF19:BG20"/>
    <mergeCell ref="BD19:BE20"/>
    <mergeCell ref="AY8:BM10"/>
    <mergeCell ref="BF39:BG39"/>
    <mergeCell ref="BF31:BG32"/>
    <mergeCell ref="BH31:BK32"/>
    <mergeCell ref="BL31:BM32"/>
    <mergeCell ref="BD31:BE32"/>
    <mergeCell ref="BD34:BE34"/>
    <mergeCell ref="BF34:BG34"/>
    <mergeCell ref="BH34:BK34"/>
    <mergeCell ref="BH22:BK22"/>
    <mergeCell ref="BD22:BE22"/>
    <mergeCell ref="BF22:BG22"/>
    <mergeCell ref="BD29:BM30"/>
    <mergeCell ref="BF25:BG26"/>
    <mergeCell ref="BH25:BK26"/>
    <mergeCell ref="BL25:BM26"/>
    <mergeCell ref="BD28:BE28"/>
    <mergeCell ref="BF28:BG28"/>
    <mergeCell ref="BH28:BK28"/>
    <mergeCell ref="BD33:BE33"/>
    <mergeCell ref="B29:F34"/>
    <mergeCell ref="G29:J30"/>
    <mergeCell ref="S29:S30"/>
    <mergeCell ref="T29:T30"/>
    <mergeCell ref="U29:U30"/>
    <mergeCell ref="BD27:BE27"/>
    <mergeCell ref="BD21:BE21"/>
    <mergeCell ref="BF21:BG21"/>
    <mergeCell ref="BK3:BM3"/>
    <mergeCell ref="AZ12:BC12"/>
    <mergeCell ref="BD12:BL12"/>
    <mergeCell ref="BL19:BM20"/>
    <mergeCell ref="BH5:BI5"/>
    <mergeCell ref="AX5:AZ5"/>
    <mergeCell ref="BA5:BC5"/>
    <mergeCell ref="BD5:BE5"/>
    <mergeCell ref="BJ5:BK5"/>
    <mergeCell ref="BL5:BM5"/>
    <mergeCell ref="BH15:BM16"/>
    <mergeCell ref="BF5:BG5"/>
    <mergeCell ref="BD13:BM14"/>
    <mergeCell ref="BD15:BE16"/>
    <mergeCell ref="BF15:BG16"/>
    <mergeCell ref="BD17:BM18"/>
    <mergeCell ref="B41:F46"/>
    <mergeCell ref="G41:J42"/>
    <mergeCell ref="S41:S42"/>
    <mergeCell ref="T41:T42"/>
    <mergeCell ref="U41:U42"/>
    <mergeCell ref="V41:V42"/>
    <mergeCell ref="W41:W42"/>
    <mergeCell ref="X41:X42"/>
    <mergeCell ref="G43:J44"/>
    <mergeCell ref="S43:S44"/>
    <mergeCell ref="T43:T44"/>
    <mergeCell ref="U43:U44"/>
    <mergeCell ref="V43:V44"/>
    <mergeCell ref="W43:W44"/>
    <mergeCell ref="G46:R46"/>
    <mergeCell ref="B35:F40"/>
    <mergeCell ref="G35:J36"/>
    <mergeCell ref="S35:S36"/>
    <mergeCell ref="T35:T36"/>
    <mergeCell ref="U35:U36"/>
    <mergeCell ref="V35:V36"/>
    <mergeCell ref="G39:R39"/>
    <mergeCell ref="W35:W36"/>
    <mergeCell ref="X35:X36"/>
    <mergeCell ref="X37:X38"/>
    <mergeCell ref="S39:V40"/>
    <mergeCell ref="G37:J38"/>
    <mergeCell ref="S37:S38"/>
    <mergeCell ref="T37:T38"/>
    <mergeCell ref="U37:U38"/>
    <mergeCell ref="V37:V38"/>
    <mergeCell ref="W37:W38"/>
    <mergeCell ref="G40:R40"/>
    <mergeCell ref="V29:V30"/>
    <mergeCell ref="G31:J32"/>
    <mergeCell ref="S31:S32"/>
    <mergeCell ref="T31:T32"/>
    <mergeCell ref="U31:U32"/>
    <mergeCell ref="G33:R33"/>
    <mergeCell ref="W29:W30"/>
    <mergeCell ref="X29:X30"/>
    <mergeCell ref="Y29:Y30"/>
    <mergeCell ref="V31:V32"/>
    <mergeCell ref="W31:W32"/>
    <mergeCell ref="X31:X32"/>
    <mergeCell ref="Y31:Y32"/>
    <mergeCell ref="G34:R34"/>
    <mergeCell ref="S33:V34"/>
    <mergeCell ref="W33:AD34"/>
    <mergeCell ref="BD23:BM24"/>
    <mergeCell ref="B23:F28"/>
    <mergeCell ref="G23:J24"/>
    <mergeCell ref="S23:S24"/>
    <mergeCell ref="T23:T24"/>
    <mergeCell ref="U23:U24"/>
    <mergeCell ref="V23:V24"/>
    <mergeCell ref="W23:W24"/>
    <mergeCell ref="X23:X24"/>
    <mergeCell ref="Y23:Y24"/>
    <mergeCell ref="G27:R27"/>
    <mergeCell ref="G28:R28"/>
    <mergeCell ref="G25:J26"/>
    <mergeCell ref="U25:U26"/>
    <mergeCell ref="V25:V26"/>
    <mergeCell ref="W25:W26"/>
    <mergeCell ref="X25:X26"/>
    <mergeCell ref="T25:T26"/>
    <mergeCell ref="S25:S26"/>
    <mergeCell ref="S27:V28"/>
    <mergeCell ref="Y25:Y26"/>
    <mergeCell ref="AE14:AH16"/>
    <mergeCell ref="K9:AD9"/>
    <mergeCell ref="K10:AD12"/>
    <mergeCell ref="S15:V16"/>
    <mergeCell ref="AP14:AV16"/>
    <mergeCell ref="AI14:AO16"/>
    <mergeCell ref="G15:R16"/>
    <mergeCell ref="G14:J14"/>
    <mergeCell ref="K14:R14"/>
    <mergeCell ref="S14:AD14"/>
    <mergeCell ref="B4:T7"/>
    <mergeCell ref="B9:F10"/>
    <mergeCell ref="G9:J9"/>
    <mergeCell ref="G10:J10"/>
    <mergeCell ref="B11:F12"/>
    <mergeCell ref="G11:J12"/>
    <mergeCell ref="B13:F16"/>
    <mergeCell ref="G13:J13"/>
    <mergeCell ref="K13:R13"/>
    <mergeCell ref="S13:AD13"/>
    <mergeCell ref="W15:AD16"/>
  </mergeCells>
  <phoneticPr fontId="3"/>
  <conditionalFormatting sqref="B17:F22">
    <cfRule type="containsBlanks" dxfId="137" priority="30">
      <formula>LEN(TRIM(B17))=0</formula>
    </cfRule>
  </conditionalFormatting>
  <conditionalFormatting sqref="G11:J12">
    <cfRule type="containsBlanks" dxfId="136" priority="64">
      <formula>LEN(TRIM(G11))=0</formula>
    </cfRule>
  </conditionalFormatting>
  <conditionalFormatting sqref="G17:J18">
    <cfRule type="expression" dxfId="135" priority="62">
      <formula>AND($B$17&lt;&gt;"",$G$17="")</formula>
    </cfRule>
  </conditionalFormatting>
  <conditionalFormatting sqref="G19:J20">
    <cfRule type="expression" dxfId="134" priority="40">
      <formula>AND($B$17&lt;&gt;"",$G$19="")</formula>
    </cfRule>
  </conditionalFormatting>
  <conditionalFormatting sqref="G23:J24">
    <cfRule type="expression" dxfId="133" priority="61">
      <formula>AND($B$23&lt;&gt;"",$G$23="")</formula>
    </cfRule>
  </conditionalFormatting>
  <conditionalFormatting sqref="G25:J26">
    <cfRule type="expression" dxfId="132" priority="39">
      <formula>AND($B$23&lt;&gt;"",$G$25="")</formula>
    </cfRule>
  </conditionalFormatting>
  <conditionalFormatting sqref="G29:J30">
    <cfRule type="expression" dxfId="131" priority="60">
      <formula>AND($B$29&lt;&gt;"",$G$29="")</formula>
    </cfRule>
  </conditionalFormatting>
  <conditionalFormatting sqref="G31:J32">
    <cfRule type="expression" dxfId="130" priority="38">
      <formula>AND($B$29&lt;&gt;"",$G$31="")</formula>
    </cfRule>
  </conditionalFormatting>
  <conditionalFormatting sqref="G35:J36">
    <cfRule type="expression" dxfId="129" priority="59">
      <formula>AND($B$35&lt;&gt;"",$G$35="")</formula>
    </cfRule>
  </conditionalFormatting>
  <conditionalFormatting sqref="G37:J38">
    <cfRule type="expression" dxfId="128" priority="37">
      <formula>AND($B$35&lt;&gt;"",$G$37="")</formula>
    </cfRule>
  </conditionalFormatting>
  <conditionalFormatting sqref="G41:J42">
    <cfRule type="expression" dxfId="127" priority="58">
      <formula>AND($B$41&lt;&gt;"",$G$41="")</formula>
    </cfRule>
  </conditionalFormatting>
  <conditionalFormatting sqref="G43:J44">
    <cfRule type="expression" dxfId="126" priority="36">
      <formula>AND($B$41&lt;&gt;"",$G$43="")</formula>
    </cfRule>
  </conditionalFormatting>
  <conditionalFormatting sqref="G21:R21">
    <cfRule type="expression" dxfId="125" priority="96">
      <formula>AND(COUNTA($B$17),ISBLANK($G$21))</formula>
    </cfRule>
  </conditionalFormatting>
  <conditionalFormatting sqref="G22:R22">
    <cfRule type="expression" dxfId="124" priority="95">
      <formula>AND(COUNTA($B$17),ISBLANK($G$22))</formula>
    </cfRule>
  </conditionalFormatting>
  <conditionalFormatting sqref="G27:R27">
    <cfRule type="expression" dxfId="123" priority="90">
      <formula>AND(COUNTA($B$23),ISBLANK($G$27))</formula>
    </cfRule>
  </conditionalFormatting>
  <conditionalFormatting sqref="G28:R28">
    <cfRule type="expression" dxfId="122" priority="89">
      <formula>AND(COUNTA($B$23),ISBLANK($G$28))</formula>
    </cfRule>
  </conditionalFormatting>
  <conditionalFormatting sqref="G33:R33">
    <cfRule type="expression" dxfId="121" priority="86">
      <formula>AND(COUNTA($B$29),ISBLANK($G$33))</formula>
    </cfRule>
  </conditionalFormatting>
  <conditionalFormatting sqref="G34:R34">
    <cfRule type="expression" dxfId="120" priority="85">
      <formula>AND(COUNTA($B$29),ISBLANK($G$34))</formula>
    </cfRule>
  </conditionalFormatting>
  <conditionalFormatting sqref="G39:R39">
    <cfRule type="expression" dxfId="119" priority="82">
      <formula>AND(COUNTA($B$35),ISBLANK($G$39))</formula>
    </cfRule>
  </conditionalFormatting>
  <conditionalFormatting sqref="G40:R40">
    <cfRule type="expression" dxfId="118" priority="81">
      <formula>AND(COUNTA($B$35),ISBLANK($G$40))</formula>
    </cfRule>
  </conditionalFormatting>
  <conditionalFormatting sqref="G45:R45">
    <cfRule type="expression" dxfId="117" priority="78">
      <formula>AND(COUNTA($B$41),ISBLANK($G$45))</formula>
    </cfRule>
  </conditionalFormatting>
  <conditionalFormatting sqref="G46:R46">
    <cfRule type="expression" dxfId="116" priority="77">
      <formula>AND(COUNTA($B$41),ISBLANK($G$46))</formula>
    </cfRule>
  </conditionalFormatting>
  <conditionalFormatting sqref="L18:R18">
    <cfRule type="expression" dxfId="115" priority="98">
      <formula>AND(COUNTA($B$17),ISBLANK(L$18))</formula>
    </cfRule>
  </conditionalFormatting>
  <conditionalFormatting sqref="L20:R20">
    <cfRule type="expression" dxfId="114" priority="94">
      <formula>AND(COUNTA($B$17),ISBLANK(L$20))</formula>
    </cfRule>
  </conditionalFormatting>
  <conditionalFormatting sqref="L24:R24">
    <cfRule type="expression" dxfId="113" priority="92">
      <formula>AND(COUNTA($B$23),ISBLANK(L$24))</formula>
    </cfRule>
  </conditionalFormatting>
  <conditionalFormatting sqref="L26:R26">
    <cfRule type="expression" dxfId="112" priority="91">
      <formula>AND(COUNTA($B$23),ISBLANK(L$26))</formula>
    </cfRule>
  </conditionalFormatting>
  <conditionalFormatting sqref="L30:R30">
    <cfRule type="expression" dxfId="111" priority="88">
      <formula>AND(COUNTA($B$29),ISBLANK(L$30))</formula>
    </cfRule>
  </conditionalFormatting>
  <conditionalFormatting sqref="L32:R32">
    <cfRule type="expression" dxfId="110" priority="87">
      <formula>AND(COUNTA($B$29),ISBLANK(L$32))</formula>
    </cfRule>
  </conditionalFormatting>
  <conditionalFormatting sqref="L36:R36">
    <cfRule type="expression" dxfId="109" priority="84">
      <formula>AND(COUNTA($B$35),ISBLANK(L$36))</formula>
    </cfRule>
  </conditionalFormatting>
  <conditionalFormatting sqref="L38:R38">
    <cfRule type="expression" dxfId="108" priority="83">
      <formula>AND(COUNTA($B$35),ISBLANK(L$38))</formula>
    </cfRule>
  </conditionalFormatting>
  <conditionalFormatting sqref="L42:R42">
    <cfRule type="expression" dxfId="107" priority="80">
      <formula>AND(COUNTA($B$41),ISBLANK(L$42))</formula>
    </cfRule>
  </conditionalFormatting>
  <conditionalFormatting sqref="L44:R44">
    <cfRule type="expression" dxfId="106" priority="79">
      <formula>AND(COUNTA($B$41),ISBLANK(L$44))</formula>
    </cfRule>
  </conditionalFormatting>
  <conditionalFormatting sqref="S21:V22">
    <cfRule type="expression" dxfId="105" priority="57">
      <formula>AND($B$17&lt;&gt;"",$S$21="")</formula>
    </cfRule>
  </conditionalFormatting>
  <conditionalFormatting sqref="S27:V28">
    <cfRule type="expression" dxfId="104" priority="56">
      <formula>AND($B$23&lt;&gt;"",$S$27="")</formula>
    </cfRule>
  </conditionalFormatting>
  <conditionalFormatting sqref="S33:V34">
    <cfRule type="expression" dxfId="103" priority="55">
      <formula>AND($B$29&lt;&gt;"",$S$33="")</formula>
    </cfRule>
  </conditionalFormatting>
  <conditionalFormatting sqref="S39:V40">
    <cfRule type="expression" dxfId="102" priority="54">
      <formula>AND($B$35&lt;&gt;"",$S$39="")</formula>
    </cfRule>
  </conditionalFormatting>
  <conditionalFormatting sqref="S45:V46">
    <cfRule type="expression" dxfId="101" priority="53">
      <formula>AND($B$41&lt;&gt;"",$S$45="")</formula>
    </cfRule>
  </conditionalFormatting>
  <conditionalFormatting sqref="S17:AD18">
    <cfRule type="expression" dxfId="100" priority="22">
      <formula>AND($B$17&lt;&gt;"",$AD$17="")</formula>
    </cfRule>
  </conditionalFormatting>
  <conditionalFormatting sqref="S19:AD20">
    <cfRule type="expression" dxfId="99" priority="21">
      <formula>AND($B$17&lt;&gt;"",$AD$19="")</formula>
    </cfRule>
  </conditionalFormatting>
  <conditionalFormatting sqref="S23:AD24">
    <cfRule type="expression" dxfId="98" priority="20">
      <formula>AND($B$23&lt;&gt;"",$AD$23="")</formula>
    </cfRule>
  </conditionalFormatting>
  <conditionalFormatting sqref="S25:AD26">
    <cfRule type="expression" dxfId="97" priority="19">
      <formula>AND($B$23&lt;&gt;"",$AD$25="")</formula>
    </cfRule>
  </conditionalFormatting>
  <conditionalFormatting sqref="S29:AD30">
    <cfRule type="expression" dxfId="96" priority="18">
      <formula>AND($B$29&lt;&gt;"",$AD$29="")</formula>
    </cfRule>
  </conditionalFormatting>
  <conditionalFormatting sqref="S31:AD32">
    <cfRule type="expression" dxfId="95" priority="17">
      <formula>AND($B$29&lt;&gt;"",$AD$31="")</formula>
    </cfRule>
  </conditionalFormatting>
  <conditionalFormatting sqref="S35:AD36">
    <cfRule type="expression" dxfId="94" priority="27">
      <formula>AND($B$35&lt;&gt;"",$AD$35="")</formula>
    </cfRule>
  </conditionalFormatting>
  <conditionalFormatting sqref="S37:AD38">
    <cfRule type="expression" dxfId="93" priority="26">
      <formula>AND($B$35&lt;&gt;"",$AD$37="")</formula>
    </cfRule>
  </conditionalFormatting>
  <conditionalFormatting sqref="S41:AD42">
    <cfRule type="expression" dxfId="92" priority="25">
      <formula>AND($B$41&lt;&gt;"",$AD$41="")</formula>
    </cfRule>
  </conditionalFormatting>
  <conditionalFormatting sqref="S43:AD44">
    <cfRule type="expression" dxfId="91" priority="24">
      <formula>AND($B$41&lt;&gt;"",$AD$43="")</formula>
    </cfRule>
  </conditionalFormatting>
  <conditionalFormatting sqref="W21:AD22">
    <cfRule type="expression" dxfId="90" priority="15">
      <formula>AND($B$17&gt;=50000,$G$17=21,$S$21="41(短期)",$W$21="")</formula>
    </cfRule>
    <cfRule type="expression" dxfId="89" priority="14">
      <formula>OR($B$17&lt;5000,$G$17=22,$S$21&lt;&gt;"41(短期)")</formula>
    </cfRule>
    <cfRule type="expression" dxfId="88" priority="13">
      <formula>$B$17=""</formula>
    </cfRule>
  </conditionalFormatting>
  <conditionalFormatting sqref="W27:AD28">
    <cfRule type="expression" dxfId="87" priority="11">
      <formula>OR($B$23&lt;50000,$G$23=22,$S$27&lt;&gt;"41(短期)")</formula>
    </cfRule>
    <cfRule type="expression" dxfId="86" priority="10">
      <formula>$B$23=""</formula>
    </cfRule>
    <cfRule type="expression" dxfId="85" priority="12">
      <formula>AND($B$23&gt;=50000,$G$23=21,$S$27="41(短期)",$W$27="")</formula>
    </cfRule>
  </conditionalFormatting>
  <conditionalFormatting sqref="W33:AD34">
    <cfRule type="expression" dxfId="84" priority="9">
      <formula>AND($B$29&gt;=50000,$G$29=21,$S$33="41(短期)",$W$33="")</formula>
    </cfRule>
    <cfRule type="expression" dxfId="83" priority="8">
      <formula>OR($B$29&lt;50000,$G$29=22,$S$33&lt;&gt;"41(短期)")</formula>
    </cfRule>
    <cfRule type="expression" dxfId="82" priority="7">
      <formula>$B$29=""</formula>
    </cfRule>
  </conditionalFormatting>
  <conditionalFormatting sqref="W39:AD40">
    <cfRule type="expression" dxfId="81" priority="6">
      <formula>AND($B$35&gt;=50000,$G$35=21,$S$39="41(短期)",$W$39="")</formula>
    </cfRule>
    <cfRule type="expression" dxfId="80" priority="5">
      <formula>OR($B$35&lt;50000,$G$35=22,$S$39&lt;&gt;"41(短期)")</formula>
    </cfRule>
    <cfRule type="expression" dxfId="79" priority="4">
      <formula>$B$35=""</formula>
    </cfRule>
  </conditionalFormatting>
  <conditionalFormatting sqref="W45:AD46">
    <cfRule type="expression" dxfId="78" priority="3">
      <formula>AND($B$41&gt;=50000,$G$41=21,$S$45="41(短期)",$W$45="")</formula>
    </cfRule>
    <cfRule type="expression" dxfId="77" priority="2">
      <formula>OR($B$41&lt;50000,$G$41=22,$S$45&lt;&gt;"41(短期)")</formula>
    </cfRule>
    <cfRule type="expression" dxfId="76" priority="1">
      <formula>$B$41=""</formula>
    </cfRule>
  </conditionalFormatting>
  <conditionalFormatting sqref="AE17:BM22">
    <cfRule type="expression" dxfId="75" priority="35">
      <formula>$G$17=22</formula>
    </cfRule>
  </conditionalFormatting>
  <conditionalFormatting sqref="AE23:BM28">
    <cfRule type="expression" dxfId="74" priority="34">
      <formula>$G$23=22</formula>
    </cfRule>
  </conditionalFormatting>
  <conditionalFormatting sqref="AE29:BM34">
    <cfRule type="expression" dxfId="73" priority="33">
      <formula>$G$29=22</formula>
    </cfRule>
  </conditionalFormatting>
  <conditionalFormatting sqref="AE35:BM40">
    <cfRule type="expression" dxfId="72" priority="32">
      <formula>$G$35=22</formula>
    </cfRule>
  </conditionalFormatting>
  <conditionalFormatting sqref="AE41:BM46">
    <cfRule type="expression" dxfId="71" priority="31">
      <formula>$G$41=22</formula>
    </cfRule>
  </conditionalFormatting>
  <conditionalFormatting sqref="AI18">
    <cfRule type="expression" dxfId="70" priority="97">
      <formula>AND(COUNTA($B$17),ISBLANK($AI$18))</formula>
    </cfRule>
  </conditionalFormatting>
  <conditionalFormatting sqref="AI24">
    <cfRule type="expression" dxfId="69" priority="72">
      <formula>AND(COUNTA($B$23),ISBLANK($AI$24))</formula>
    </cfRule>
  </conditionalFormatting>
  <conditionalFormatting sqref="AI30">
    <cfRule type="expression" dxfId="68" priority="71">
      <formula>AND(COUNTA($B$29),ISBLANK($AI$30))</formula>
    </cfRule>
  </conditionalFormatting>
  <conditionalFormatting sqref="AI36">
    <cfRule type="expression" dxfId="67" priority="70">
      <formula>AND(COUNTA($B$35),ISBLANK($AI$36))</formula>
    </cfRule>
  </conditionalFormatting>
  <conditionalFormatting sqref="AI42">
    <cfRule type="expression" dxfId="66" priority="69">
      <formula>AND(COUNTA($B$41),ISBLANK($AI$42))</formula>
    </cfRule>
  </conditionalFormatting>
  <conditionalFormatting sqref="AP18:AV22">
    <cfRule type="expression" dxfId="65" priority="52">
      <formula>AND($B$17&lt;&gt;"",$AP$18="")</formula>
    </cfRule>
  </conditionalFormatting>
  <conditionalFormatting sqref="AP24:AV28">
    <cfRule type="expression" dxfId="64" priority="51">
      <formula>AND($B$23&lt;&gt;"",$AP$24="")</formula>
    </cfRule>
  </conditionalFormatting>
  <conditionalFormatting sqref="AP30:AV34">
    <cfRule type="expression" dxfId="63" priority="50">
      <formula>AND($B$29&lt;&gt;"",$AP$30="")</formula>
    </cfRule>
  </conditionalFormatting>
  <conditionalFormatting sqref="AP36:AV40">
    <cfRule type="expression" dxfId="62" priority="49">
      <formula>AND($B$35&lt;&gt;"",$AP$36="")</formula>
    </cfRule>
  </conditionalFormatting>
  <conditionalFormatting sqref="AP42:AV46">
    <cfRule type="expression" dxfId="61" priority="48">
      <formula>AND($B$41&lt;&gt;"",$AP$42="")</formula>
    </cfRule>
  </conditionalFormatting>
  <conditionalFormatting sqref="AY8:BM10 K10:AD12 B11">
    <cfRule type="containsBlanks" dxfId="60" priority="101">
      <formula>LEN(TRIM(B8))=0</formula>
    </cfRule>
  </conditionalFormatting>
  <conditionalFormatting sqref="BA5:BC5">
    <cfRule type="containsBlanks" dxfId="59" priority="106">
      <formula>LEN(TRIM(BA5))=0</formula>
    </cfRule>
  </conditionalFormatting>
  <conditionalFormatting sqref="BF5:BG5">
    <cfRule type="containsBlanks" dxfId="58" priority="105">
      <formula>LEN(TRIM(BF5))=0</formula>
    </cfRule>
  </conditionalFormatting>
  <conditionalFormatting sqref="BJ5:BK5">
    <cfRule type="containsBlanks" dxfId="57" priority="104">
      <formula>LEN(TRIM(BJ5))=0</formula>
    </cfRule>
  </conditionalFormatting>
  <conditionalFormatting sqref="BK3:BM3">
    <cfRule type="containsBlanks" dxfId="56" priority="16">
      <formula>LEN(TRIM(BK3))=0</formula>
    </cfRule>
  </conditionalFormatting>
  <dataValidations count="8">
    <dataValidation type="list" showInputMessage="1" showErrorMessage="1" sqref="S21:V22 S27:V28 S33:V34 S39:V40 S45:V46" xr:uid="{DEE86344-B98C-47FE-BBA3-635F17452BC0}">
      <formula1>"10(一般),30(消防),41(短期),99(他)"</formula1>
    </dataValidation>
    <dataValidation type="list" showInputMessage="1" showErrorMessage="1" sqref="G17:J18 G23:J24 G29:J30 G35:J36 G41:J42" xr:uid="{D88E1BD8-41F6-441B-8648-AA5AEE1945B0}">
      <formula1>"21,22"</formula1>
    </dataValidation>
    <dataValidation type="list" showInputMessage="1" showErrorMessage="1" sqref="G19:J20 G25:J26 G31:J32 G37:J38 G43:J44" xr:uid="{C6843642-70D5-4088-BE8D-BB6A093E8EE3}">
      <formula1>"1 男,2 女"</formula1>
    </dataValidation>
    <dataValidation type="whole" imeMode="halfAlpha" allowBlank="1" showInputMessage="1" showErrorMessage="1" sqref="K24:R24 K20:R20 K18:R18 K30:R30 K32:R32 K36:R36 K38:R38 K42:R42 K44:R44 K26:R26" xr:uid="{D449E412-6BA6-4085-85C7-4962D301BE38}">
      <formula1>0</formula1>
      <formula2>9</formula2>
    </dataValidation>
    <dataValidation imeMode="fullKatakana" allowBlank="1" showInputMessage="1" showErrorMessage="1" sqref="G21:R21 G27:R27 G33:R33 G39:R39 G45:R45" xr:uid="{9BCF0418-345A-4C5B-B92C-5C0957045E9A}"/>
    <dataValidation type="custom" imeMode="halfAlpha" showInputMessage="1" showErrorMessage="1" sqref="AI42:AO46 AI36:AO40 AI30:AO34 AI18:AO22 AI24:AO28" xr:uid="{20FC6CEA-64D7-4F87-A9C9-9A2917A4E2C5}">
      <formula1>IF(G17=21,AND(AI18&gt;0,AI18&lt;=9999999),"")</formula1>
    </dataValidation>
    <dataValidation type="custom" imeMode="halfAlpha" showInputMessage="1" showErrorMessage="1" sqref="AP18:AV22 AP24:AV28 AP30:AV34 AP36:AV40 AP42:AV46" xr:uid="{7416728D-F7CB-4960-BF98-80BD8060F926}">
      <formula1>IF(G17=21,AND(AP18&gt;0,AP18&lt;=9999999),"")</formula1>
    </dataValidation>
    <dataValidation type="list" showInputMessage="1" showErrorMessage="1" sqref="W21:AD22 W27:AD28 W33:AD34 W39:AD40 W45:AD46" xr:uid="{14E6BC35-CBB3-4117-8BF5-13CF9D60F743}">
      <formula1>"翌月徴収"</formula1>
    </dataValidation>
  </dataValidations>
  <printOptions horizontalCentered="1" verticalCentered="1"/>
  <pageMargins left="0.39370078740157483" right="0.35433070866141736" top="0.74803149606299213" bottom="0.31496062992125984" header="0.31496062992125984" footer="0.19685039370078741"/>
  <pageSetup paperSize="9" scale="89" orientation="landscape" r:id="rId1"/>
  <headerFooter alignWithMargins="0">
    <oddHeader xml:space="preserve">&amp;R
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483FE-2DB4-4806-AFBA-07CACDD9F8FC}">
  <dimension ref="B1:BN51"/>
  <sheetViews>
    <sheetView showGridLines="0" zoomScaleNormal="100" workbookViewId="0">
      <selection activeCell="AP14" sqref="AP14:AV16"/>
    </sheetView>
  </sheetViews>
  <sheetFormatPr defaultColWidth="1.625" defaultRowHeight="13.5"/>
  <cols>
    <col min="1" max="62" width="1.875" style="42" customWidth="1"/>
    <col min="63" max="64" width="1" style="42" customWidth="1"/>
    <col min="65" max="67" width="1.875" style="42" customWidth="1"/>
    <col min="68" max="16384" width="1.625" style="42"/>
  </cols>
  <sheetData>
    <row r="1" spans="2:66" ht="13.5" customHeight="1">
      <c r="V1" s="340" t="s">
        <v>50</v>
      </c>
      <c r="W1" s="340"/>
      <c r="X1" s="340"/>
      <c r="Y1" s="340"/>
      <c r="Z1" s="340"/>
      <c r="AA1" s="340"/>
      <c r="AB1" s="340"/>
      <c r="AC1" s="340"/>
      <c r="AD1" s="340"/>
      <c r="AE1" s="340"/>
      <c r="AF1" s="338" t="s">
        <v>49</v>
      </c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V1" s="43"/>
      <c r="AW1" s="43"/>
      <c r="AX1" s="43"/>
      <c r="AY1" s="43"/>
      <c r="AZ1" s="43"/>
      <c r="BA1" s="43"/>
    </row>
    <row r="2" spans="2:66" ht="13.5" customHeight="1"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V2" s="43"/>
      <c r="AW2" s="43"/>
      <c r="AX2" s="43"/>
      <c r="AY2" s="43"/>
      <c r="AZ2" s="43"/>
      <c r="BA2" s="43"/>
    </row>
    <row r="3" spans="2:66" ht="13.5" customHeight="1">
      <c r="B3" s="105" t="s">
        <v>47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9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V3" s="43"/>
      <c r="AW3" s="43"/>
      <c r="AX3" s="43"/>
      <c r="AY3" s="43"/>
      <c r="AZ3" s="43"/>
      <c r="BA3" s="43"/>
      <c r="BI3" s="42" t="s">
        <v>0</v>
      </c>
      <c r="BK3" s="242">
        <v>1</v>
      </c>
      <c r="BL3" s="242"/>
      <c r="BM3" s="242"/>
    </row>
    <row r="4" spans="2:66" ht="13.5" customHeight="1">
      <c r="B4" s="110" t="s">
        <v>48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466"/>
      <c r="T4" s="89"/>
      <c r="U4" s="89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8"/>
      <c r="AQ4" s="338"/>
      <c r="AR4" s="338"/>
      <c r="AS4" s="338"/>
      <c r="AT4" s="338"/>
      <c r="AV4" s="43"/>
      <c r="AW4" s="43"/>
      <c r="AX4" s="43"/>
      <c r="AY4" s="43"/>
      <c r="AZ4" s="43"/>
      <c r="BA4" s="43"/>
    </row>
    <row r="5" spans="2:66" ht="18.75" customHeight="1">
      <c r="B5" s="110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466"/>
      <c r="T5" s="89"/>
      <c r="U5" s="89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38"/>
      <c r="AG5" s="338"/>
      <c r="AH5" s="338"/>
      <c r="AI5" s="338"/>
      <c r="AJ5" s="338"/>
      <c r="AK5" s="338"/>
      <c r="AL5" s="338"/>
      <c r="AM5" s="338"/>
      <c r="AN5" s="338"/>
      <c r="AO5" s="338"/>
      <c r="AP5" s="338"/>
      <c r="AQ5" s="338"/>
      <c r="AR5" s="338"/>
      <c r="AS5" s="338"/>
      <c r="AT5" s="338"/>
      <c r="AV5" s="43"/>
      <c r="AW5" s="43"/>
      <c r="AX5" s="118" t="s">
        <v>1</v>
      </c>
      <c r="AY5" s="118"/>
      <c r="AZ5" s="118"/>
      <c r="BA5" s="468">
        <v>5</v>
      </c>
      <c r="BB5" s="468"/>
      <c r="BC5" s="468"/>
      <c r="BD5" s="118" t="s">
        <v>2</v>
      </c>
      <c r="BE5" s="118"/>
      <c r="BF5" s="118">
        <v>7</v>
      </c>
      <c r="BG5" s="118"/>
      <c r="BH5" s="118" t="s">
        <v>3</v>
      </c>
      <c r="BI5" s="118"/>
      <c r="BJ5" s="118">
        <v>1</v>
      </c>
      <c r="BK5" s="118"/>
      <c r="BL5" s="118" t="s">
        <v>4</v>
      </c>
      <c r="BM5" s="118"/>
    </row>
    <row r="6" spans="2:66" ht="13.5" customHeight="1">
      <c r="B6" s="110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466"/>
      <c r="T6" s="89"/>
      <c r="U6" s="89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38"/>
      <c r="AG6" s="338"/>
      <c r="AH6" s="338"/>
      <c r="AI6" s="338"/>
      <c r="AJ6" s="338"/>
      <c r="AK6" s="338"/>
      <c r="AL6" s="338"/>
      <c r="AM6" s="338"/>
      <c r="AN6" s="338"/>
      <c r="AO6" s="338"/>
      <c r="AP6" s="338"/>
      <c r="AQ6" s="338"/>
      <c r="AR6" s="338"/>
      <c r="AS6" s="338"/>
      <c r="AT6" s="338"/>
      <c r="AV6" s="43"/>
      <c r="AW6" s="43"/>
      <c r="AX6" s="43"/>
      <c r="AY6" s="43"/>
      <c r="AZ6" s="43"/>
      <c r="BA6" s="43"/>
    </row>
    <row r="7" spans="2:66" ht="13.5" customHeight="1">
      <c r="B7" s="112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467"/>
      <c r="T7" s="89"/>
      <c r="U7" s="89"/>
      <c r="V7" s="340"/>
      <c r="W7" s="340"/>
      <c r="X7" s="340"/>
      <c r="Y7" s="340"/>
      <c r="Z7" s="340"/>
      <c r="AA7" s="340"/>
      <c r="AB7" s="340"/>
      <c r="AC7" s="340"/>
      <c r="AD7" s="340"/>
      <c r="AE7" s="340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V7" s="43"/>
      <c r="AW7" s="43"/>
      <c r="AX7" s="43"/>
      <c r="AY7" s="43"/>
      <c r="AZ7" s="43"/>
      <c r="BA7" s="43"/>
    </row>
    <row r="8" spans="2:66" ht="13.5" customHeight="1">
      <c r="B8" s="45"/>
      <c r="C8" s="45"/>
      <c r="D8" s="45"/>
      <c r="V8" s="340"/>
      <c r="W8" s="340"/>
      <c r="X8" s="340"/>
      <c r="Y8" s="340"/>
      <c r="Z8" s="340"/>
      <c r="AA8" s="340"/>
      <c r="AB8" s="340"/>
      <c r="AC8" s="340"/>
      <c r="AD8" s="340"/>
      <c r="AE8" s="340"/>
      <c r="AF8" s="338"/>
      <c r="AG8" s="338"/>
      <c r="AH8" s="338"/>
      <c r="AI8" s="338"/>
      <c r="AJ8" s="338"/>
      <c r="AK8" s="338"/>
      <c r="AL8" s="338"/>
      <c r="AM8" s="338"/>
      <c r="AN8" s="338"/>
      <c r="AO8" s="338"/>
      <c r="AP8" s="338"/>
      <c r="AQ8" s="338"/>
      <c r="AR8" s="338"/>
      <c r="AS8" s="338"/>
      <c r="AT8" s="338"/>
      <c r="AV8" s="46"/>
      <c r="AW8" s="46"/>
      <c r="AY8" s="118" t="s">
        <v>59</v>
      </c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</row>
    <row r="9" spans="2:66">
      <c r="B9" s="114" t="s">
        <v>45</v>
      </c>
      <c r="C9" s="115"/>
      <c r="D9" s="115"/>
      <c r="E9" s="115"/>
      <c r="F9" s="116"/>
      <c r="G9" s="120" t="s">
        <v>19</v>
      </c>
      <c r="H9" s="115"/>
      <c r="I9" s="115"/>
      <c r="J9" s="116"/>
      <c r="K9" s="155" t="s">
        <v>5</v>
      </c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 t="s">
        <v>6</v>
      </c>
      <c r="AU9" s="46"/>
      <c r="AV9" s="46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</row>
    <row r="10" spans="2:66" ht="13.5" customHeight="1">
      <c r="B10" s="117"/>
      <c r="C10" s="118"/>
      <c r="D10" s="118"/>
      <c r="E10" s="118"/>
      <c r="F10" s="119"/>
      <c r="G10" s="121" t="s">
        <v>46</v>
      </c>
      <c r="H10" s="122"/>
      <c r="I10" s="122"/>
      <c r="J10" s="123"/>
      <c r="K10" s="459" t="s">
        <v>55</v>
      </c>
      <c r="L10" s="459"/>
      <c r="M10" s="459"/>
      <c r="N10" s="459"/>
      <c r="O10" s="459"/>
      <c r="P10" s="459"/>
      <c r="Q10" s="459"/>
      <c r="R10" s="459"/>
      <c r="S10" s="459"/>
      <c r="T10" s="459"/>
      <c r="U10" s="459"/>
      <c r="V10" s="459"/>
      <c r="W10" s="459"/>
      <c r="X10" s="459"/>
      <c r="Y10" s="459"/>
      <c r="Z10" s="459"/>
      <c r="AA10" s="459"/>
      <c r="AB10" s="459"/>
      <c r="AC10" s="459"/>
      <c r="AD10" s="459"/>
      <c r="AE10" s="47"/>
      <c r="AF10" s="47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</row>
    <row r="11" spans="2:66" ht="13.5" customHeight="1">
      <c r="B11" s="460">
        <v>0</v>
      </c>
      <c r="C11" s="461"/>
      <c r="D11" s="461"/>
      <c r="E11" s="461"/>
      <c r="F11" s="461"/>
      <c r="G11" s="460">
        <v>0</v>
      </c>
      <c r="H11" s="461"/>
      <c r="I11" s="461"/>
      <c r="J11" s="464"/>
      <c r="K11" s="459"/>
      <c r="L11" s="459"/>
      <c r="M11" s="459"/>
      <c r="N11" s="459"/>
      <c r="O11" s="459"/>
      <c r="P11" s="459"/>
      <c r="Q11" s="459"/>
      <c r="R11" s="459"/>
      <c r="S11" s="459"/>
      <c r="T11" s="459"/>
      <c r="U11" s="459"/>
      <c r="V11" s="459"/>
      <c r="W11" s="459"/>
      <c r="X11" s="459"/>
      <c r="Y11" s="459"/>
      <c r="Z11" s="459"/>
      <c r="AA11" s="459"/>
      <c r="AB11" s="459"/>
      <c r="AC11" s="459"/>
      <c r="AD11" s="459"/>
      <c r="AE11" s="47"/>
      <c r="AF11" s="47"/>
      <c r="AG11" s="47"/>
    </row>
    <row r="12" spans="2:66" ht="13.5" customHeight="1">
      <c r="B12" s="462"/>
      <c r="C12" s="463"/>
      <c r="D12" s="463"/>
      <c r="E12" s="463"/>
      <c r="F12" s="463"/>
      <c r="G12" s="462"/>
      <c r="H12" s="463"/>
      <c r="I12" s="463"/>
      <c r="J12" s="465"/>
      <c r="K12" s="459"/>
      <c r="L12" s="459"/>
      <c r="M12" s="459"/>
      <c r="N12" s="459"/>
      <c r="O12" s="459"/>
      <c r="P12" s="459"/>
      <c r="Q12" s="459"/>
      <c r="R12" s="459"/>
      <c r="S12" s="459"/>
      <c r="T12" s="459"/>
      <c r="U12" s="459"/>
      <c r="V12" s="459"/>
      <c r="W12" s="459"/>
      <c r="X12" s="459"/>
      <c r="Y12" s="459"/>
      <c r="Z12" s="459"/>
      <c r="AA12" s="459"/>
      <c r="AB12" s="459"/>
      <c r="AC12" s="459"/>
      <c r="AD12" s="459"/>
      <c r="AG12" s="47"/>
      <c r="AY12" s="45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</row>
    <row r="13" spans="2:66" ht="16.5" customHeight="1">
      <c r="B13" s="130" t="s">
        <v>7</v>
      </c>
      <c r="C13" s="131"/>
      <c r="D13" s="131"/>
      <c r="E13" s="131"/>
      <c r="F13" s="132"/>
      <c r="G13" s="139" t="s">
        <v>47</v>
      </c>
      <c r="H13" s="140"/>
      <c r="I13" s="140"/>
      <c r="J13" s="141"/>
      <c r="K13" s="142" t="s">
        <v>8</v>
      </c>
      <c r="L13" s="140"/>
      <c r="M13" s="140"/>
      <c r="N13" s="140"/>
      <c r="O13" s="140"/>
      <c r="P13" s="140"/>
      <c r="Q13" s="140"/>
      <c r="R13" s="141"/>
      <c r="S13" s="142" t="s">
        <v>56</v>
      </c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3"/>
      <c r="AE13" s="139" t="s">
        <v>9</v>
      </c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252" t="s">
        <v>10</v>
      </c>
      <c r="BE13" s="163"/>
      <c r="BF13" s="163"/>
      <c r="BG13" s="163"/>
      <c r="BH13" s="163"/>
      <c r="BI13" s="163"/>
      <c r="BJ13" s="163"/>
      <c r="BK13" s="163"/>
      <c r="BL13" s="163"/>
      <c r="BM13" s="164"/>
    </row>
    <row r="14" spans="2:66" ht="16.5" customHeight="1">
      <c r="B14" s="133"/>
      <c r="C14" s="134"/>
      <c r="D14" s="134"/>
      <c r="E14" s="134"/>
      <c r="F14" s="135"/>
      <c r="G14" s="139" t="s">
        <v>11</v>
      </c>
      <c r="H14" s="140"/>
      <c r="I14" s="140"/>
      <c r="J14" s="141"/>
      <c r="K14" s="142" t="s">
        <v>12</v>
      </c>
      <c r="L14" s="140"/>
      <c r="M14" s="140"/>
      <c r="N14" s="140"/>
      <c r="O14" s="140"/>
      <c r="P14" s="140"/>
      <c r="Q14" s="140"/>
      <c r="R14" s="141"/>
      <c r="S14" s="142" t="s">
        <v>57</v>
      </c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3"/>
      <c r="AE14" s="150" t="s">
        <v>13</v>
      </c>
      <c r="AF14" s="145"/>
      <c r="AG14" s="145"/>
      <c r="AH14" s="145"/>
      <c r="AI14" s="130" t="s">
        <v>14</v>
      </c>
      <c r="AJ14" s="115"/>
      <c r="AK14" s="115"/>
      <c r="AL14" s="115"/>
      <c r="AM14" s="115"/>
      <c r="AN14" s="115"/>
      <c r="AO14" s="116"/>
      <c r="AP14" s="130" t="s">
        <v>15</v>
      </c>
      <c r="AQ14" s="115"/>
      <c r="AR14" s="115"/>
      <c r="AS14" s="115"/>
      <c r="AT14" s="115"/>
      <c r="AU14" s="115"/>
      <c r="AV14" s="116"/>
      <c r="AW14" s="130" t="s">
        <v>16</v>
      </c>
      <c r="AX14" s="131"/>
      <c r="AY14" s="131"/>
      <c r="AZ14" s="131"/>
      <c r="BA14" s="131"/>
      <c r="BB14" s="131"/>
      <c r="BC14" s="250"/>
      <c r="BD14" s="253"/>
      <c r="BE14" s="254"/>
      <c r="BF14" s="254"/>
      <c r="BG14" s="254"/>
      <c r="BH14" s="254"/>
      <c r="BI14" s="254"/>
      <c r="BJ14" s="254"/>
      <c r="BK14" s="254"/>
      <c r="BL14" s="254"/>
      <c r="BM14" s="255"/>
      <c r="BN14" s="44"/>
    </row>
    <row r="15" spans="2:66" ht="16.5" customHeight="1">
      <c r="B15" s="133"/>
      <c r="C15" s="134"/>
      <c r="D15" s="134"/>
      <c r="E15" s="134"/>
      <c r="F15" s="135"/>
      <c r="G15" s="162" t="s">
        <v>17</v>
      </c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4"/>
      <c r="S15" s="144" t="s">
        <v>18</v>
      </c>
      <c r="T15" s="145"/>
      <c r="U15" s="145"/>
      <c r="V15" s="157"/>
      <c r="W15" s="449"/>
      <c r="X15" s="450"/>
      <c r="Y15" s="450"/>
      <c r="Z15" s="450"/>
      <c r="AA15" s="450"/>
      <c r="AB15" s="450"/>
      <c r="AC15" s="450"/>
      <c r="AD15" s="451"/>
      <c r="AE15" s="151"/>
      <c r="AF15" s="152"/>
      <c r="AG15" s="152"/>
      <c r="AH15" s="152"/>
      <c r="AI15" s="117"/>
      <c r="AJ15" s="118"/>
      <c r="AK15" s="118"/>
      <c r="AL15" s="118"/>
      <c r="AM15" s="118"/>
      <c r="AN15" s="118"/>
      <c r="AO15" s="119"/>
      <c r="AP15" s="117"/>
      <c r="AQ15" s="118"/>
      <c r="AR15" s="118"/>
      <c r="AS15" s="118"/>
      <c r="AT15" s="118"/>
      <c r="AU15" s="118"/>
      <c r="AV15" s="119"/>
      <c r="AW15" s="133"/>
      <c r="AX15" s="134"/>
      <c r="AY15" s="134"/>
      <c r="AZ15" s="134"/>
      <c r="BA15" s="134"/>
      <c r="BB15" s="134"/>
      <c r="BC15" s="339"/>
      <c r="BD15" s="256"/>
      <c r="BE15" s="257"/>
      <c r="BF15" s="130" t="s">
        <v>20</v>
      </c>
      <c r="BG15" s="250"/>
      <c r="BH15" s="131" t="s">
        <v>21</v>
      </c>
      <c r="BI15" s="131"/>
      <c r="BJ15" s="131"/>
      <c r="BK15" s="131"/>
      <c r="BL15" s="131"/>
      <c r="BM15" s="250"/>
    </row>
    <row r="16" spans="2:66" ht="16.5" customHeight="1" thickBot="1">
      <c r="B16" s="136"/>
      <c r="C16" s="137"/>
      <c r="D16" s="137"/>
      <c r="E16" s="137"/>
      <c r="F16" s="138"/>
      <c r="G16" s="165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7"/>
      <c r="S16" s="147"/>
      <c r="T16" s="148"/>
      <c r="U16" s="148"/>
      <c r="V16" s="158"/>
      <c r="W16" s="452"/>
      <c r="X16" s="453"/>
      <c r="Y16" s="453"/>
      <c r="Z16" s="453"/>
      <c r="AA16" s="453"/>
      <c r="AB16" s="453"/>
      <c r="AC16" s="453"/>
      <c r="AD16" s="454"/>
      <c r="AE16" s="153"/>
      <c r="AF16" s="154"/>
      <c r="AG16" s="154"/>
      <c r="AH16" s="154"/>
      <c r="AI16" s="159"/>
      <c r="AJ16" s="160"/>
      <c r="AK16" s="160"/>
      <c r="AL16" s="160"/>
      <c r="AM16" s="160"/>
      <c r="AN16" s="160"/>
      <c r="AO16" s="161"/>
      <c r="AP16" s="159"/>
      <c r="AQ16" s="160"/>
      <c r="AR16" s="160"/>
      <c r="AS16" s="160"/>
      <c r="AT16" s="160"/>
      <c r="AU16" s="160"/>
      <c r="AV16" s="161"/>
      <c r="AW16" s="136"/>
      <c r="AX16" s="137"/>
      <c r="AY16" s="137"/>
      <c r="AZ16" s="137"/>
      <c r="BA16" s="137"/>
      <c r="BB16" s="137"/>
      <c r="BC16" s="251"/>
      <c r="BD16" s="258"/>
      <c r="BE16" s="259"/>
      <c r="BF16" s="136"/>
      <c r="BG16" s="251"/>
      <c r="BH16" s="137"/>
      <c r="BI16" s="137"/>
      <c r="BJ16" s="137"/>
      <c r="BK16" s="137"/>
      <c r="BL16" s="137"/>
      <c r="BM16" s="251"/>
    </row>
    <row r="17" spans="2:65" ht="9.75" customHeight="1" thickTop="1">
      <c r="B17" s="433">
        <v>1</v>
      </c>
      <c r="C17" s="434"/>
      <c r="D17" s="434"/>
      <c r="E17" s="434"/>
      <c r="F17" s="435"/>
      <c r="G17" s="442">
        <v>21</v>
      </c>
      <c r="H17" s="443"/>
      <c r="I17" s="443"/>
      <c r="J17" s="444"/>
      <c r="K17" s="48" t="s">
        <v>22</v>
      </c>
      <c r="L17" s="49"/>
      <c r="M17" s="50"/>
      <c r="N17" s="51" t="s">
        <v>2</v>
      </c>
      <c r="O17" s="52"/>
      <c r="P17" s="53" t="s">
        <v>23</v>
      </c>
      <c r="Q17" s="52"/>
      <c r="R17" s="54" t="s">
        <v>24</v>
      </c>
      <c r="S17" s="445"/>
      <c r="T17" s="447"/>
      <c r="U17" s="447"/>
      <c r="V17" s="447"/>
      <c r="W17" s="447"/>
      <c r="X17" s="447"/>
      <c r="Y17" s="447"/>
      <c r="Z17" s="447"/>
      <c r="AA17" s="447"/>
      <c r="AB17" s="447"/>
      <c r="AC17" s="447"/>
      <c r="AD17" s="455">
        <v>1</v>
      </c>
      <c r="AF17" s="55"/>
      <c r="AH17" s="56" t="s">
        <v>25</v>
      </c>
      <c r="AJ17" s="57"/>
      <c r="AK17" s="57"/>
      <c r="AL17" s="57"/>
      <c r="AM17" s="57"/>
      <c r="AN17" s="57"/>
      <c r="AO17" s="58" t="s">
        <v>27</v>
      </c>
      <c r="AQ17" s="57"/>
      <c r="AR17" s="57"/>
      <c r="AS17" s="57"/>
      <c r="AT17" s="57"/>
      <c r="AU17" s="57"/>
      <c r="AV17" s="58" t="s">
        <v>27</v>
      </c>
      <c r="AX17" s="59"/>
      <c r="AY17" s="59"/>
      <c r="AZ17" s="59"/>
      <c r="BA17" s="59"/>
      <c r="BB17" s="59"/>
      <c r="BC17" s="58" t="s">
        <v>27</v>
      </c>
      <c r="BD17" s="260"/>
      <c r="BE17" s="261"/>
      <c r="BF17" s="261"/>
      <c r="BG17" s="261"/>
      <c r="BH17" s="261"/>
      <c r="BI17" s="261"/>
      <c r="BJ17" s="261"/>
      <c r="BK17" s="261"/>
      <c r="BL17" s="261"/>
      <c r="BM17" s="262"/>
    </row>
    <row r="18" spans="2:65" ht="9.75" customHeight="1" thickBot="1">
      <c r="B18" s="436"/>
      <c r="C18" s="437"/>
      <c r="D18" s="437"/>
      <c r="E18" s="437"/>
      <c r="F18" s="438"/>
      <c r="G18" s="394"/>
      <c r="H18" s="395"/>
      <c r="I18" s="395"/>
      <c r="J18" s="396"/>
      <c r="K18" s="90"/>
      <c r="L18" s="91">
        <v>5</v>
      </c>
      <c r="M18" s="92">
        <v>0</v>
      </c>
      <c r="N18" s="93">
        <v>5</v>
      </c>
      <c r="O18" s="94">
        <v>0</v>
      </c>
      <c r="P18" s="95">
        <v>7</v>
      </c>
      <c r="Q18" s="94">
        <v>0</v>
      </c>
      <c r="R18" s="96">
        <v>1</v>
      </c>
      <c r="S18" s="446"/>
      <c r="T18" s="448"/>
      <c r="U18" s="448"/>
      <c r="V18" s="448"/>
      <c r="W18" s="448"/>
      <c r="X18" s="448"/>
      <c r="Y18" s="448"/>
      <c r="Z18" s="448"/>
      <c r="AA18" s="448"/>
      <c r="AB18" s="448"/>
      <c r="AC18" s="448"/>
      <c r="AD18" s="432"/>
      <c r="AE18" s="296" t="s">
        <v>26</v>
      </c>
      <c r="AF18" s="297"/>
      <c r="AG18" s="300">
        <f>IF(OR(G17=22,O18=""),"",O18)</f>
        <v>0</v>
      </c>
      <c r="AH18" s="300">
        <f>IF(OR(G17=22,P18=""),"",P18)</f>
        <v>7</v>
      </c>
      <c r="AI18" s="363">
        <v>100000</v>
      </c>
      <c r="AJ18" s="364"/>
      <c r="AK18" s="364"/>
      <c r="AL18" s="364"/>
      <c r="AM18" s="364"/>
      <c r="AN18" s="364"/>
      <c r="AO18" s="365"/>
      <c r="AP18" s="363"/>
      <c r="AQ18" s="364"/>
      <c r="AR18" s="364"/>
      <c r="AS18" s="364"/>
      <c r="AT18" s="364"/>
      <c r="AU18" s="364"/>
      <c r="AV18" s="365"/>
      <c r="AW18" s="283">
        <f>AI18+AP18</f>
        <v>100000</v>
      </c>
      <c r="AX18" s="284"/>
      <c r="AY18" s="284"/>
      <c r="AZ18" s="284"/>
      <c r="BA18" s="284"/>
      <c r="BB18" s="284"/>
      <c r="BC18" s="285"/>
      <c r="BD18" s="183"/>
      <c r="BE18" s="184"/>
      <c r="BF18" s="184"/>
      <c r="BG18" s="184"/>
      <c r="BH18" s="184"/>
      <c r="BI18" s="184"/>
      <c r="BJ18" s="184"/>
      <c r="BK18" s="184"/>
      <c r="BL18" s="184"/>
      <c r="BM18" s="185"/>
    </row>
    <row r="19" spans="2:65" ht="9.75" customHeight="1">
      <c r="B19" s="436"/>
      <c r="C19" s="437"/>
      <c r="D19" s="437"/>
      <c r="E19" s="437"/>
      <c r="F19" s="438"/>
      <c r="G19" s="406" t="s">
        <v>54</v>
      </c>
      <c r="H19" s="407"/>
      <c r="I19" s="407"/>
      <c r="J19" s="408"/>
      <c r="K19" s="60" t="s">
        <v>22</v>
      </c>
      <c r="L19" s="61"/>
      <c r="M19" s="62"/>
      <c r="N19" s="63" t="s">
        <v>2</v>
      </c>
      <c r="O19" s="64"/>
      <c r="P19" s="65" t="s">
        <v>23</v>
      </c>
      <c r="Q19" s="64"/>
      <c r="R19" s="56" t="s">
        <v>24</v>
      </c>
      <c r="S19" s="458"/>
      <c r="T19" s="429"/>
      <c r="U19" s="429"/>
      <c r="V19" s="429"/>
      <c r="W19" s="429"/>
      <c r="X19" s="429"/>
      <c r="Y19" s="429"/>
      <c r="Z19" s="429"/>
      <c r="AA19" s="429"/>
      <c r="AB19" s="429"/>
      <c r="AC19" s="429"/>
      <c r="AD19" s="431">
        <v>2</v>
      </c>
      <c r="AE19" s="296"/>
      <c r="AF19" s="297"/>
      <c r="AG19" s="300"/>
      <c r="AH19" s="300"/>
      <c r="AI19" s="363"/>
      <c r="AJ19" s="364"/>
      <c r="AK19" s="364"/>
      <c r="AL19" s="364"/>
      <c r="AM19" s="364"/>
      <c r="AN19" s="364"/>
      <c r="AO19" s="365"/>
      <c r="AP19" s="363"/>
      <c r="AQ19" s="364"/>
      <c r="AR19" s="364"/>
      <c r="AS19" s="364"/>
      <c r="AT19" s="364"/>
      <c r="AU19" s="364"/>
      <c r="AV19" s="365"/>
      <c r="AW19" s="283"/>
      <c r="AX19" s="284"/>
      <c r="AY19" s="284"/>
      <c r="AZ19" s="284"/>
      <c r="BA19" s="284"/>
      <c r="BB19" s="284"/>
      <c r="BC19" s="285"/>
      <c r="BD19" s="273" t="s">
        <v>28</v>
      </c>
      <c r="BE19" s="274"/>
      <c r="BF19" s="269">
        <f>IF(AW18&lt;1,"",LOOKUP(AW18,'標準報酬等級表-短期'!$N$10:$Q$59,'標準報酬等級表-短期'!$B$10:$B$59))</f>
        <v>5</v>
      </c>
      <c r="BG19" s="270"/>
      <c r="BH19" s="265">
        <f>IF(AW18&lt;1,"",LOOKUP(AW18,'標準報酬等級表-短期'!$N$10:$Q$59,'標準報酬等級表-短期'!$L$10:$L$59)/1000)</f>
        <v>98</v>
      </c>
      <c r="BI19" s="266"/>
      <c r="BJ19" s="266"/>
      <c r="BK19" s="266"/>
      <c r="BL19" s="244" t="s">
        <v>29</v>
      </c>
      <c r="BM19" s="245"/>
    </row>
    <row r="20" spans="2:65" ht="10.5" customHeight="1">
      <c r="B20" s="436"/>
      <c r="C20" s="437"/>
      <c r="D20" s="437"/>
      <c r="E20" s="437"/>
      <c r="F20" s="438"/>
      <c r="G20" s="275"/>
      <c r="H20" s="276"/>
      <c r="I20" s="276"/>
      <c r="J20" s="303"/>
      <c r="K20" s="97"/>
      <c r="L20" s="98">
        <v>0</v>
      </c>
      <c r="M20" s="99">
        <v>0</v>
      </c>
      <c r="N20" s="100">
        <v>0</v>
      </c>
      <c r="O20" s="101">
        <v>0</v>
      </c>
      <c r="P20" s="102">
        <v>0</v>
      </c>
      <c r="Q20" s="101">
        <v>0</v>
      </c>
      <c r="R20" s="103">
        <v>0</v>
      </c>
      <c r="S20" s="446"/>
      <c r="T20" s="430"/>
      <c r="U20" s="430"/>
      <c r="V20" s="430"/>
      <c r="W20" s="430"/>
      <c r="X20" s="430"/>
      <c r="Y20" s="430"/>
      <c r="Z20" s="430"/>
      <c r="AA20" s="430"/>
      <c r="AB20" s="430"/>
      <c r="AC20" s="430"/>
      <c r="AD20" s="432"/>
      <c r="AE20" s="296"/>
      <c r="AF20" s="297"/>
      <c r="AG20" s="300"/>
      <c r="AH20" s="300"/>
      <c r="AI20" s="363"/>
      <c r="AJ20" s="364"/>
      <c r="AK20" s="364"/>
      <c r="AL20" s="364"/>
      <c r="AM20" s="364"/>
      <c r="AN20" s="364"/>
      <c r="AO20" s="365"/>
      <c r="AP20" s="363"/>
      <c r="AQ20" s="364"/>
      <c r="AR20" s="364"/>
      <c r="AS20" s="364"/>
      <c r="AT20" s="364"/>
      <c r="AU20" s="364"/>
      <c r="AV20" s="365"/>
      <c r="AW20" s="283"/>
      <c r="AX20" s="284"/>
      <c r="AY20" s="284"/>
      <c r="AZ20" s="284"/>
      <c r="BA20" s="284"/>
      <c r="BB20" s="284"/>
      <c r="BC20" s="285"/>
      <c r="BD20" s="275"/>
      <c r="BE20" s="276"/>
      <c r="BF20" s="271"/>
      <c r="BG20" s="272"/>
      <c r="BH20" s="267"/>
      <c r="BI20" s="268"/>
      <c r="BJ20" s="268"/>
      <c r="BK20" s="268"/>
      <c r="BL20" s="246"/>
      <c r="BM20" s="247"/>
    </row>
    <row r="21" spans="2:65" ht="19.5" customHeight="1">
      <c r="B21" s="436"/>
      <c r="C21" s="437"/>
      <c r="D21" s="437"/>
      <c r="E21" s="437"/>
      <c r="F21" s="438"/>
      <c r="G21" s="420" t="s">
        <v>55</v>
      </c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2"/>
      <c r="S21" s="269" t="s">
        <v>58</v>
      </c>
      <c r="T21" s="401"/>
      <c r="U21" s="401"/>
      <c r="V21" s="270"/>
      <c r="W21" s="355"/>
      <c r="X21" s="356"/>
      <c r="Y21" s="356"/>
      <c r="Z21" s="356"/>
      <c r="AA21" s="356"/>
      <c r="AB21" s="356"/>
      <c r="AC21" s="356"/>
      <c r="AD21" s="357"/>
      <c r="AE21" s="296"/>
      <c r="AF21" s="297"/>
      <c r="AG21" s="300"/>
      <c r="AH21" s="300"/>
      <c r="AI21" s="363"/>
      <c r="AJ21" s="364"/>
      <c r="AK21" s="364"/>
      <c r="AL21" s="364"/>
      <c r="AM21" s="364"/>
      <c r="AN21" s="364"/>
      <c r="AO21" s="365"/>
      <c r="AP21" s="363"/>
      <c r="AQ21" s="364"/>
      <c r="AR21" s="364"/>
      <c r="AS21" s="364"/>
      <c r="AT21" s="364"/>
      <c r="AU21" s="364"/>
      <c r="AV21" s="365"/>
      <c r="AW21" s="283"/>
      <c r="AX21" s="284"/>
      <c r="AY21" s="284"/>
      <c r="AZ21" s="284"/>
      <c r="BA21" s="284"/>
      <c r="BB21" s="284"/>
      <c r="BC21" s="285"/>
      <c r="BD21" s="238" t="s">
        <v>30</v>
      </c>
      <c r="BE21" s="239"/>
      <c r="BF21" s="240">
        <f>IF(OR(S21="41(短期)",AW18&lt;1),"",LOOKUP(AW18,'標準報酬等級表-厚年・退職等'!$N$10:$Q$41,'標準報酬等級表-厚年・退職等'!$B$10:$B$41))</f>
        <v>2</v>
      </c>
      <c r="BG21" s="241"/>
      <c r="BH21" s="263">
        <f>IF(OR(S21="41(短期)",AW18&lt;1),"",LOOKUP(AW18,'標準報酬等級表-厚年・退職等'!$N$10:$Q$41,'標準報酬等級表-厚年・退職等'!$L$10:$L$41)/1000)</f>
        <v>98</v>
      </c>
      <c r="BI21" s="264"/>
      <c r="BJ21" s="264"/>
      <c r="BK21" s="264"/>
      <c r="BL21" s="66"/>
      <c r="BM21" s="67"/>
    </row>
    <row r="22" spans="2:65" ht="19.5" customHeight="1" thickBot="1">
      <c r="B22" s="439"/>
      <c r="C22" s="440"/>
      <c r="D22" s="440"/>
      <c r="E22" s="440"/>
      <c r="F22" s="441"/>
      <c r="G22" s="411" t="s">
        <v>55</v>
      </c>
      <c r="H22" s="456"/>
      <c r="I22" s="456"/>
      <c r="J22" s="456"/>
      <c r="K22" s="456"/>
      <c r="L22" s="456"/>
      <c r="M22" s="456"/>
      <c r="N22" s="456"/>
      <c r="O22" s="456"/>
      <c r="P22" s="456"/>
      <c r="Q22" s="456"/>
      <c r="R22" s="457"/>
      <c r="S22" s="409"/>
      <c r="T22" s="395"/>
      <c r="U22" s="395"/>
      <c r="V22" s="410"/>
      <c r="W22" s="417"/>
      <c r="X22" s="418"/>
      <c r="Y22" s="418"/>
      <c r="Z22" s="418"/>
      <c r="AA22" s="418"/>
      <c r="AB22" s="418"/>
      <c r="AC22" s="418"/>
      <c r="AD22" s="419"/>
      <c r="AE22" s="298"/>
      <c r="AF22" s="299"/>
      <c r="AG22" s="301"/>
      <c r="AH22" s="301"/>
      <c r="AI22" s="414"/>
      <c r="AJ22" s="415"/>
      <c r="AK22" s="415"/>
      <c r="AL22" s="415"/>
      <c r="AM22" s="415"/>
      <c r="AN22" s="415"/>
      <c r="AO22" s="416"/>
      <c r="AP22" s="414"/>
      <c r="AQ22" s="415"/>
      <c r="AR22" s="415"/>
      <c r="AS22" s="415"/>
      <c r="AT22" s="415"/>
      <c r="AU22" s="415"/>
      <c r="AV22" s="416"/>
      <c r="AW22" s="286"/>
      <c r="AX22" s="287"/>
      <c r="AY22" s="287"/>
      <c r="AZ22" s="287"/>
      <c r="BA22" s="287"/>
      <c r="BB22" s="287"/>
      <c r="BC22" s="288"/>
      <c r="BD22" s="277" t="s">
        <v>31</v>
      </c>
      <c r="BE22" s="278"/>
      <c r="BF22" s="279">
        <f>BF21</f>
        <v>2</v>
      </c>
      <c r="BG22" s="280"/>
      <c r="BH22" s="281">
        <f>BH21</f>
        <v>98</v>
      </c>
      <c r="BI22" s="282"/>
      <c r="BJ22" s="282"/>
      <c r="BK22" s="282"/>
      <c r="BL22" s="68"/>
      <c r="BM22" s="69"/>
    </row>
    <row r="23" spans="2:65" ht="9.75" customHeight="1">
      <c r="B23" s="423">
        <v>2</v>
      </c>
      <c r="C23" s="424"/>
      <c r="D23" s="424"/>
      <c r="E23" s="424"/>
      <c r="F23" s="425"/>
      <c r="G23" s="391">
        <v>22</v>
      </c>
      <c r="H23" s="392"/>
      <c r="I23" s="392"/>
      <c r="J23" s="393"/>
      <c r="K23" s="60" t="s">
        <v>22</v>
      </c>
      <c r="L23" s="61"/>
      <c r="M23" s="62"/>
      <c r="N23" s="63" t="s">
        <v>2</v>
      </c>
      <c r="O23" s="64"/>
      <c r="P23" s="65" t="s">
        <v>23</v>
      </c>
      <c r="Q23" s="64"/>
      <c r="R23" s="56" t="s">
        <v>24</v>
      </c>
      <c r="S23" s="397"/>
      <c r="T23" s="361"/>
      <c r="U23" s="361"/>
      <c r="V23" s="361"/>
      <c r="W23" s="361"/>
      <c r="X23" s="361"/>
      <c r="Y23" s="361"/>
      <c r="Z23" s="361"/>
      <c r="AA23" s="361"/>
      <c r="AB23" s="361"/>
      <c r="AC23" s="361"/>
      <c r="AD23" s="369">
        <v>1</v>
      </c>
      <c r="AE23" s="70"/>
      <c r="AF23" s="71"/>
      <c r="AG23" s="72"/>
      <c r="AH23" s="73" t="s">
        <v>25</v>
      </c>
      <c r="AJ23" s="74"/>
      <c r="AK23" s="74"/>
      <c r="AL23" s="74"/>
      <c r="AM23" s="74"/>
      <c r="AN23" s="74"/>
      <c r="AO23" s="75" t="s">
        <v>27</v>
      </c>
      <c r="AP23" s="76"/>
      <c r="AQ23" s="74"/>
      <c r="AR23" s="74"/>
      <c r="AS23" s="74"/>
      <c r="AT23" s="74"/>
      <c r="AU23" s="74"/>
      <c r="AV23" s="75" t="s">
        <v>27</v>
      </c>
      <c r="AX23" s="77"/>
      <c r="AY23" s="77"/>
      <c r="AZ23" s="77"/>
      <c r="BA23" s="77"/>
      <c r="BB23" s="77"/>
      <c r="BC23" s="75" t="s">
        <v>27</v>
      </c>
      <c r="BD23" s="180"/>
      <c r="BE23" s="181"/>
      <c r="BF23" s="181"/>
      <c r="BG23" s="181"/>
      <c r="BH23" s="181"/>
      <c r="BI23" s="181"/>
      <c r="BJ23" s="181"/>
      <c r="BK23" s="181"/>
      <c r="BL23" s="181"/>
      <c r="BM23" s="182"/>
    </row>
    <row r="24" spans="2:65" ht="9.75" customHeight="1" thickBot="1">
      <c r="B24" s="423"/>
      <c r="C24" s="424"/>
      <c r="D24" s="424"/>
      <c r="E24" s="424"/>
      <c r="F24" s="425"/>
      <c r="G24" s="394"/>
      <c r="H24" s="395"/>
      <c r="I24" s="395"/>
      <c r="J24" s="396"/>
      <c r="K24" s="90"/>
      <c r="L24" s="91">
        <v>5</v>
      </c>
      <c r="M24" s="92">
        <v>0</v>
      </c>
      <c r="N24" s="93">
        <v>5</v>
      </c>
      <c r="O24" s="94">
        <v>0</v>
      </c>
      <c r="P24" s="95">
        <v>7</v>
      </c>
      <c r="Q24" s="94">
        <v>0</v>
      </c>
      <c r="R24" s="96">
        <v>1</v>
      </c>
      <c r="S24" s="387"/>
      <c r="T24" s="362"/>
      <c r="U24" s="362"/>
      <c r="V24" s="362"/>
      <c r="W24" s="362"/>
      <c r="X24" s="362"/>
      <c r="Y24" s="362"/>
      <c r="Z24" s="362"/>
      <c r="AA24" s="362"/>
      <c r="AB24" s="362"/>
      <c r="AC24" s="362"/>
      <c r="AD24" s="354"/>
      <c r="AE24" s="296" t="s">
        <v>26</v>
      </c>
      <c r="AF24" s="297"/>
      <c r="AG24" s="300" t="str">
        <f>IF(OR(G23=22,O24=""),"",O24)</f>
        <v/>
      </c>
      <c r="AH24" s="294" t="str">
        <f>IF(OR(G23=22,P24=""),"",P24)</f>
        <v/>
      </c>
      <c r="AI24" s="363"/>
      <c r="AJ24" s="364"/>
      <c r="AK24" s="364"/>
      <c r="AL24" s="364"/>
      <c r="AM24" s="364"/>
      <c r="AN24" s="364"/>
      <c r="AO24" s="365"/>
      <c r="AP24" s="363"/>
      <c r="AQ24" s="364"/>
      <c r="AR24" s="364"/>
      <c r="AS24" s="364"/>
      <c r="AT24" s="364"/>
      <c r="AU24" s="364"/>
      <c r="AV24" s="365"/>
      <c r="AW24" s="283">
        <f>AI24+AP24</f>
        <v>0</v>
      </c>
      <c r="AX24" s="284"/>
      <c r="AY24" s="284"/>
      <c r="AZ24" s="284"/>
      <c r="BA24" s="284"/>
      <c r="BB24" s="284"/>
      <c r="BC24" s="285"/>
      <c r="BD24" s="183"/>
      <c r="BE24" s="184"/>
      <c r="BF24" s="184"/>
      <c r="BG24" s="184"/>
      <c r="BH24" s="184"/>
      <c r="BI24" s="184"/>
      <c r="BJ24" s="184"/>
      <c r="BK24" s="184"/>
      <c r="BL24" s="184"/>
      <c r="BM24" s="185"/>
    </row>
    <row r="25" spans="2:65" ht="9.75" customHeight="1">
      <c r="B25" s="423"/>
      <c r="C25" s="424"/>
      <c r="D25" s="424"/>
      <c r="E25" s="424"/>
      <c r="F25" s="425"/>
      <c r="G25" s="406" t="s">
        <v>54</v>
      </c>
      <c r="H25" s="407"/>
      <c r="I25" s="407"/>
      <c r="J25" s="408"/>
      <c r="K25" s="60" t="s">
        <v>22</v>
      </c>
      <c r="L25" s="61"/>
      <c r="M25" s="62"/>
      <c r="N25" s="63" t="s">
        <v>2</v>
      </c>
      <c r="O25" s="64"/>
      <c r="P25" s="65" t="s">
        <v>23</v>
      </c>
      <c r="Q25" s="64"/>
      <c r="R25" s="56" t="s">
        <v>24</v>
      </c>
      <c r="S25" s="427"/>
      <c r="T25" s="426"/>
      <c r="U25" s="426"/>
      <c r="V25" s="426"/>
      <c r="W25" s="426"/>
      <c r="X25" s="426"/>
      <c r="Y25" s="426"/>
      <c r="Z25" s="426"/>
      <c r="AA25" s="426"/>
      <c r="AB25" s="426"/>
      <c r="AC25" s="426"/>
      <c r="AD25" s="428"/>
      <c r="AE25" s="296"/>
      <c r="AF25" s="297"/>
      <c r="AG25" s="300"/>
      <c r="AH25" s="294"/>
      <c r="AI25" s="363"/>
      <c r="AJ25" s="364"/>
      <c r="AK25" s="364"/>
      <c r="AL25" s="364"/>
      <c r="AM25" s="364"/>
      <c r="AN25" s="364"/>
      <c r="AO25" s="365"/>
      <c r="AP25" s="363"/>
      <c r="AQ25" s="364"/>
      <c r="AR25" s="364"/>
      <c r="AS25" s="364"/>
      <c r="AT25" s="364"/>
      <c r="AU25" s="364"/>
      <c r="AV25" s="365"/>
      <c r="AW25" s="283"/>
      <c r="AX25" s="284"/>
      <c r="AY25" s="284"/>
      <c r="AZ25" s="284"/>
      <c r="BA25" s="284"/>
      <c r="BB25" s="284"/>
      <c r="BC25" s="285"/>
      <c r="BD25" s="273" t="s">
        <v>28</v>
      </c>
      <c r="BE25" s="274"/>
      <c r="BF25" s="269" t="str">
        <f>IF(AW24&lt;1,"",LOOKUP(AW24,'標準報酬等級表-短期'!$N$10:$Q$59,'標準報酬等級表-短期'!$B$10:$B$59))</f>
        <v/>
      </c>
      <c r="BG25" s="270"/>
      <c r="BH25" s="265" t="str">
        <f>IF(AW24&lt;1,"",LOOKUP(AW24,'標準報酬等級表-短期'!$N$10:$Q$59,'標準報酬等級表-短期'!$L$10:$L$59)/1000)</f>
        <v/>
      </c>
      <c r="BI25" s="266"/>
      <c r="BJ25" s="266"/>
      <c r="BK25" s="266"/>
      <c r="BL25" s="244" t="s">
        <v>29</v>
      </c>
      <c r="BM25" s="245"/>
    </row>
    <row r="26" spans="2:65" ht="10.5" customHeight="1">
      <c r="B26" s="423"/>
      <c r="C26" s="424"/>
      <c r="D26" s="424"/>
      <c r="E26" s="424"/>
      <c r="F26" s="425"/>
      <c r="G26" s="275"/>
      <c r="H26" s="276"/>
      <c r="I26" s="276"/>
      <c r="J26" s="303"/>
      <c r="K26" s="97"/>
      <c r="L26" s="98">
        <v>0</v>
      </c>
      <c r="M26" s="99">
        <v>0</v>
      </c>
      <c r="N26" s="100">
        <v>0</v>
      </c>
      <c r="O26" s="101">
        <v>0</v>
      </c>
      <c r="P26" s="102">
        <v>0</v>
      </c>
      <c r="Q26" s="101">
        <v>0</v>
      </c>
      <c r="R26" s="103">
        <v>0</v>
      </c>
      <c r="S26" s="387"/>
      <c r="T26" s="362"/>
      <c r="U26" s="362"/>
      <c r="V26" s="362"/>
      <c r="W26" s="362"/>
      <c r="X26" s="362"/>
      <c r="Y26" s="362"/>
      <c r="Z26" s="362"/>
      <c r="AA26" s="362"/>
      <c r="AB26" s="362"/>
      <c r="AC26" s="362"/>
      <c r="AD26" s="354"/>
      <c r="AE26" s="296"/>
      <c r="AF26" s="297"/>
      <c r="AG26" s="300"/>
      <c r="AH26" s="294"/>
      <c r="AI26" s="363"/>
      <c r="AJ26" s="364"/>
      <c r="AK26" s="364"/>
      <c r="AL26" s="364"/>
      <c r="AM26" s="364"/>
      <c r="AN26" s="364"/>
      <c r="AO26" s="365"/>
      <c r="AP26" s="363"/>
      <c r="AQ26" s="364"/>
      <c r="AR26" s="364"/>
      <c r="AS26" s="364"/>
      <c r="AT26" s="364"/>
      <c r="AU26" s="364"/>
      <c r="AV26" s="365"/>
      <c r="AW26" s="283"/>
      <c r="AX26" s="284"/>
      <c r="AY26" s="284"/>
      <c r="AZ26" s="284"/>
      <c r="BA26" s="284"/>
      <c r="BB26" s="284"/>
      <c r="BC26" s="285"/>
      <c r="BD26" s="275"/>
      <c r="BE26" s="276"/>
      <c r="BF26" s="271"/>
      <c r="BG26" s="272"/>
      <c r="BH26" s="267"/>
      <c r="BI26" s="268"/>
      <c r="BJ26" s="268"/>
      <c r="BK26" s="268"/>
      <c r="BL26" s="246"/>
      <c r="BM26" s="247"/>
    </row>
    <row r="27" spans="2:65" ht="19.5" customHeight="1">
      <c r="B27" s="423"/>
      <c r="C27" s="424"/>
      <c r="D27" s="424"/>
      <c r="E27" s="424"/>
      <c r="F27" s="425"/>
      <c r="G27" s="420" t="s">
        <v>55</v>
      </c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2"/>
      <c r="S27" s="269" t="s">
        <v>58</v>
      </c>
      <c r="T27" s="401"/>
      <c r="U27" s="401"/>
      <c r="V27" s="270"/>
      <c r="W27" s="355"/>
      <c r="X27" s="356"/>
      <c r="Y27" s="356"/>
      <c r="Z27" s="356"/>
      <c r="AA27" s="356"/>
      <c r="AB27" s="356"/>
      <c r="AC27" s="356"/>
      <c r="AD27" s="357"/>
      <c r="AE27" s="296"/>
      <c r="AF27" s="297"/>
      <c r="AG27" s="300"/>
      <c r="AH27" s="294"/>
      <c r="AI27" s="363"/>
      <c r="AJ27" s="364"/>
      <c r="AK27" s="364"/>
      <c r="AL27" s="364"/>
      <c r="AM27" s="364"/>
      <c r="AN27" s="364"/>
      <c r="AO27" s="365"/>
      <c r="AP27" s="363"/>
      <c r="AQ27" s="364"/>
      <c r="AR27" s="364"/>
      <c r="AS27" s="364"/>
      <c r="AT27" s="364"/>
      <c r="AU27" s="364"/>
      <c r="AV27" s="365"/>
      <c r="AW27" s="283"/>
      <c r="AX27" s="284"/>
      <c r="AY27" s="284"/>
      <c r="AZ27" s="284"/>
      <c r="BA27" s="284"/>
      <c r="BB27" s="284"/>
      <c r="BC27" s="285"/>
      <c r="BD27" s="238" t="s">
        <v>30</v>
      </c>
      <c r="BE27" s="239"/>
      <c r="BF27" s="240" t="str">
        <f>IF(OR(S27="41(短期)",AW24&lt;1),"",LOOKUP(AW24,'標準報酬等級表-厚年・退職等'!$N$10:$Q$41,'標準報酬等級表-厚年・退職等'!$B$10:$B$41))</f>
        <v/>
      </c>
      <c r="BG27" s="241"/>
      <c r="BH27" s="263" t="str">
        <f>IF(OR(S27="41(短期)",AW24&lt;1),"",LOOKUP(AW24,'標準報酬等級表-厚年・退職等'!$N$10:$Q$41,'標準報酬等級表-厚年・退職等'!$L$10:$L$41)/1000)</f>
        <v/>
      </c>
      <c r="BI27" s="264"/>
      <c r="BJ27" s="264"/>
      <c r="BK27" s="264"/>
      <c r="BL27" s="66"/>
      <c r="BM27" s="67"/>
    </row>
    <row r="28" spans="2:65" ht="19.5" customHeight="1" thickBot="1">
      <c r="B28" s="177"/>
      <c r="C28" s="178"/>
      <c r="D28" s="178"/>
      <c r="E28" s="178"/>
      <c r="F28" s="179"/>
      <c r="G28" s="411" t="s">
        <v>55</v>
      </c>
      <c r="H28" s="412"/>
      <c r="I28" s="412"/>
      <c r="J28" s="412"/>
      <c r="K28" s="412"/>
      <c r="L28" s="412"/>
      <c r="M28" s="412"/>
      <c r="N28" s="412"/>
      <c r="O28" s="412"/>
      <c r="P28" s="412"/>
      <c r="Q28" s="412"/>
      <c r="R28" s="413"/>
      <c r="S28" s="409"/>
      <c r="T28" s="395"/>
      <c r="U28" s="395"/>
      <c r="V28" s="410"/>
      <c r="W28" s="417"/>
      <c r="X28" s="418"/>
      <c r="Y28" s="418"/>
      <c r="Z28" s="418"/>
      <c r="AA28" s="418"/>
      <c r="AB28" s="418"/>
      <c r="AC28" s="418"/>
      <c r="AD28" s="419"/>
      <c r="AE28" s="298"/>
      <c r="AF28" s="299"/>
      <c r="AG28" s="301"/>
      <c r="AH28" s="295"/>
      <c r="AI28" s="414"/>
      <c r="AJ28" s="415"/>
      <c r="AK28" s="415"/>
      <c r="AL28" s="415"/>
      <c r="AM28" s="415"/>
      <c r="AN28" s="415"/>
      <c r="AO28" s="416"/>
      <c r="AP28" s="414"/>
      <c r="AQ28" s="415"/>
      <c r="AR28" s="415"/>
      <c r="AS28" s="415"/>
      <c r="AT28" s="415"/>
      <c r="AU28" s="415"/>
      <c r="AV28" s="416"/>
      <c r="AW28" s="286"/>
      <c r="AX28" s="287"/>
      <c r="AY28" s="287"/>
      <c r="AZ28" s="287"/>
      <c r="BA28" s="287"/>
      <c r="BB28" s="287"/>
      <c r="BC28" s="288"/>
      <c r="BD28" s="277" t="s">
        <v>31</v>
      </c>
      <c r="BE28" s="278"/>
      <c r="BF28" s="279" t="str">
        <f>BF27</f>
        <v/>
      </c>
      <c r="BG28" s="280"/>
      <c r="BH28" s="281" t="str">
        <f>BH27</f>
        <v/>
      </c>
      <c r="BI28" s="282"/>
      <c r="BJ28" s="282"/>
      <c r="BK28" s="282"/>
      <c r="BL28" s="68"/>
      <c r="BM28" s="69"/>
    </row>
    <row r="29" spans="2:65" ht="9.75" customHeight="1">
      <c r="B29" s="423"/>
      <c r="C29" s="424"/>
      <c r="D29" s="424"/>
      <c r="E29" s="424"/>
      <c r="F29" s="425"/>
      <c r="G29" s="391"/>
      <c r="H29" s="392"/>
      <c r="I29" s="392"/>
      <c r="J29" s="393"/>
      <c r="K29" s="78" t="s">
        <v>22</v>
      </c>
      <c r="L29" s="61"/>
      <c r="M29" s="62"/>
      <c r="N29" s="63" t="s">
        <v>2</v>
      </c>
      <c r="O29" s="64"/>
      <c r="P29" s="65" t="s">
        <v>23</v>
      </c>
      <c r="Q29" s="64"/>
      <c r="R29" s="56" t="s">
        <v>24</v>
      </c>
      <c r="S29" s="397"/>
      <c r="T29" s="361"/>
      <c r="U29" s="361"/>
      <c r="V29" s="361"/>
      <c r="W29" s="361"/>
      <c r="X29" s="361"/>
      <c r="Y29" s="361"/>
      <c r="Z29" s="361"/>
      <c r="AA29" s="361"/>
      <c r="AB29" s="361"/>
      <c r="AC29" s="361"/>
      <c r="AD29" s="369"/>
      <c r="AE29" s="70"/>
      <c r="AF29" s="71"/>
      <c r="AG29" s="72"/>
      <c r="AH29" s="73" t="s">
        <v>25</v>
      </c>
      <c r="AJ29" s="74"/>
      <c r="AK29" s="74"/>
      <c r="AL29" s="74"/>
      <c r="AM29" s="74"/>
      <c r="AN29" s="74"/>
      <c r="AO29" s="75" t="s">
        <v>27</v>
      </c>
      <c r="AP29" s="76"/>
      <c r="AQ29" s="74"/>
      <c r="AR29" s="74"/>
      <c r="AS29" s="74"/>
      <c r="AT29" s="74"/>
      <c r="AU29" s="74"/>
      <c r="AV29" s="75" t="s">
        <v>27</v>
      </c>
      <c r="AX29" s="77"/>
      <c r="AY29" s="77"/>
      <c r="AZ29" s="77"/>
      <c r="BA29" s="77"/>
      <c r="BB29" s="77"/>
      <c r="BC29" s="75" t="s">
        <v>27</v>
      </c>
      <c r="BD29" s="180"/>
      <c r="BE29" s="181"/>
      <c r="BF29" s="181"/>
      <c r="BG29" s="181"/>
      <c r="BH29" s="181"/>
      <c r="BI29" s="181"/>
      <c r="BJ29" s="181"/>
      <c r="BK29" s="181"/>
      <c r="BL29" s="181"/>
      <c r="BM29" s="182"/>
    </row>
    <row r="30" spans="2:65" ht="9.75" customHeight="1" thickBot="1">
      <c r="B30" s="423"/>
      <c r="C30" s="424"/>
      <c r="D30" s="424"/>
      <c r="E30" s="424"/>
      <c r="F30" s="425"/>
      <c r="G30" s="394"/>
      <c r="H30" s="395"/>
      <c r="I30" s="395"/>
      <c r="J30" s="396"/>
      <c r="K30" s="90"/>
      <c r="L30" s="91"/>
      <c r="M30" s="92"/>
      <c r="N30" s="93"/>
      <c r="O30" s="94"/>
      <c r="P30" s="95"/>
      <c r="Q30" s="94"/>
      <c r="R30" s="96"/>
      <c r="S30" s="387"/>
      <c r="T30" s="362"/>
      <c r="U30" s="362"/>
      <c r="V30" s="362"/>
      <c r="W30" s="362"/>
      <c r="X30" s="362"/>
      <c r="Y30" s="362"/>
      <c r="Z30" s="362"/>
      <c r="AA30" s="362"/>
      <c r="AB30" s="362"/>
      <c r="AC30" s="362"/>
      <c r="AD30" s="354"/>
      <c r="AE30" s="296" t="s">
        <v>26</v>
      </c>
      <c r="AF30" s="297"/>
      <c r="AG30" s="300" t="str">
        <f>IF(OR(G29=22,O30=""),"",O30)</f>
        <v/>
      </c>
      <c r="AH30" s="294" t="str">
        <f>IF(OR(G29=22,P30=""),"",P30)</f>
        <v/>
      </c>
      <c r="AI30" s="363"/>
      <c r="AJ30" s="364"/>
      <c r="AK30" s="364"/>
      <c r="AL30" s="364"/>
      <c r="AM30" s="364"/>
      <c r="AN30" s="364"/>
      <c r="AO30" s="365"/>
      <c r="AP30" s="363"/>
      <c r="AQ30" s="364"/>
      <c r="AR30" s="364"/>
      <c r="AS30" s="364"/>
      <c r="AT30" s="364"/>
      <c r="AU30" s="364"/>
      <c r="AV30" s="365"/>
      <c r="AW30" s="283">
        <f>AI30+AP30</f>
        <v>0</v>
      </c>
      <c r="AX30" s="284"/>
      <c r="AY30" s="284"/>
      <c r="AZ30" s="284"/>
      <c r="BA30" s="284"/>
      <c r="BB30" s="284"/>
      <c r="BC30" s="285"/>
      <c r="BD30" s="183"/>
      <c r="BE30" s="184"/>
      <c r="BF30" s="184"/>
      <c r="BG30" s="184"/>
      <c r="BH30" s="184"/>
      <c r="BI30" s="184"/>
      <c r="BJ30" s="184"/>
      <c r="BK30" s="184"/>
      <c r="BL30" s="184"/>
      <c r="BM30" s="185"/>
    </row>
    <row r="31" spans="2:65" ht="9.75" customHeight="1">
      <c r="B31" s="423"/>
      <c r="C31" s="424"/>
      <c r="D31" s="424"/>
      <c r="E31" s="424"/>
      <c r="F31" s="425"/>
      <c r="G31" s="406"/>
      <c r="H31" s="407"/>
      <c r="I31" s="407"/>
      <c r="J31" s="408"/>
      <c r="K31" s="60" t="s">
        <v>22</v>
      </c>
      <c r="L31" s="61"/>
      <c r="M31" s="62"/>
      <c r="N31" s="63" t="s">
        <v>2</v>
      </c>
      <c r="O31" s="64"/>
      <c r="P31" s="65" t="s">
        <v>23</v>
      </c>
      <c r="Q31" s="64"/>
      <c r="R31" s="56" t="s">
        <v>24</v>
      </c>
      <c r="S31" s="397"/>
      <c r="T31" s="361"/>
      <c r="U31" s="361"/>
      <c r="V31" s="361"/>
      <c r="W31" s="361"/>
      <c r="X31" s="361"/>
      <c r="Y31" s="361"/>
      <c r="Z31" s="361"/>
      <c r="AA31" s="361"/>
      <c r="AB31" s="361"/>
      <c r="AC31" s="361"/>
      <c r="AD31" s="369"/>
      <c r="AE31" s="296"/>
      <c r="AF31" s="297"/>
      <c r="AG31" s="300"/>
      <c r="AH31" s="294"/>
      <c r="AI31" s="363"/>
      <c r="AJ31" s="364"/>
      <c r="AK31" s="364"/>
      <c r="AL31" s="364"/>
      <c r="AM31" s="364"/>
      <c r="AN31" s="364"/>
      <c r="AO31" s="365"/>
      <c r="AP31" s="363"/>
      <c r="AQ31" s="364"/>
      <c r="AR31" s="364"/>
      <c r="AS31" s="364"/>
      <c r="AT31" s="364"/>
      <c r="AU31" s="364"/>
      <c r="AV31" s="365"/>
      <c r="AW31" s="283"/>
      <c r="AX31" s="284"/>
      <c r="AY31" s="284"/>
      <c r="AZ31" s="284"/>
      <c r="BA31" s="284"/>
      <c r="BB31" s="284"/>
      <c r="BC31" s="285"/>
      <c r="BD31" s="273" t="s">
        <v>28</v>
      </c>
      <c r="BE31" s="274"/>
      <c r="BF31" s="269" t="str">
        <f>IF(AW30&lt;1,"",LOOKUP(AW30,'標準報酬等級表-短期'!$N$10:$Q$59,'標準報酬等級表-短期'!$B$10:$B$59))</f>
        <v/>
      </c>
      <c r="BG31" s="270"/>
      <c r="BH31" s="265" t="str">
        <f>IF(AW30&lt;1,"",LOOKUP(AW30,'標準報酬等級表-短期'!$N$10:$Q$59,'標準報酬等級表-短期'!$L$10:$L$59)/1000)</f>
        <v/>
      </c>
      <c r="BI31" s="266"/>
      <c r="BJ31" s="266"/>
      <c r="BK31" s="266"/>
      <c r="BL31" s="244" t="s">
        <v>29</v>
      </c>
      <c r="BM31" s="245"/>
    </row>
    <row r="32" spans="2:65" ht="10.5" customHeight="1">
      <c r="B32" s="423"/>
      <c r="C32" s="424"/>
      <c r="D32" s="424"/>
      <c r="E32" s="424"/>
      <c r="F32" s="425"/>
      <c r="G32" s="275"/>
      <c r="H32" s="276"/>
      <c r="I32" s="276"/>
      <c r="J32" s="303"/>
      <c r="K32" s="97"/>
      <c r="L32" s="98"/>
      <c r="M32" s="99"/>
      <c r="N32" s="100"/>
      <c r="O32" s="101"/>
      <c r="P32" s="102"/>
      <c r="Q32" s="101"/>
      <c r="R32" s="103"/>
      <c r="S32" s="387"/>
      <c r="T32" s="362"/>
      <c r="U32" s="362"/>
      <c r="V32" s="362"/>
      <c r="W32" s="362"/>
      <c r="X32" s="362"/>
      <c r="Y32" s="362"/>
      <c r="Z32" s="362"/>
      <c r="AA32" s="362"/>
      <c r="AB32" s="362"/>
      <c r="AC32" s="362"/>
      <c r="AD32" s="354"/>
      <c r="AE32" s="296"/>
      <c r="AF32" s="297"/>
      <c r="AG32" s="300"/>
      <c r="AH32" s="294"/>
      <c r="AI32" s="363"/>
      <c r="AJ32" s="364"/>
      <c r="AK32" s="364"/>
      <c r="AL32" s="364"/>
      <c r="AM32" s="364"/>
      <c r="AN32" s="364"/>
      <c r="AO32" s="365"/>
      <c r="AP32" s="363"/>
      <c r="AQ32" s="364"/>
      <c r="AR32" s="364"/>
      <c r="AS32" s="364"/>
      <c r="AT32" s="364"/>
      <c r="AU32" s="364"/>
      <c r="AV32" s="365"/>
      <c r="AW32" s="283"/>
      <c r="AX32" s="284"/>
      <c r="AY32" s="284"/>
      <c r="AZ32" s="284"/>
      <c r="BA32" s="284"/>
      <c r="BB32" s="284"/>
      <c r="BC32" s="285"/>
      <c r="BD32" s="275"/>
      <c r="BE32" s="276"/>
      <c r="BF32" s="271"/>
      <c r="BG32" s="272"/>
      <c r="BH32" s="267"/>
      <c r="BI32" s="268"/>
      <c r="BJ32" s="268"/>
      <c r="BK32" s="268"/>
      <c r="BL32" s="246"/>
      <c r="BM32" s="247"/>
    </row>
    <row r="33" spans="2:65" ht="19.5" customHeight="1">
      <c r="B33" s="423"/>
      <c r="C33" s="424"/>
      <c r="D33" s="424"/>
      <c r="E33" s="424"/>
      <c r="F33" s="425"/>
      <c r="G33" s="420"/>
      <c r="H33" s="421"/>
      <c r="I33" s="421"/>
      <c r="J33" s="421"/>
      <c r="K33" s="421"/>
      <c r="L33" s="421"/>
      <c r="M33" s="421"/>
      <c r="N33" s="421"/>
      <c r="O33" s="421"/>
      <c r="P33" s="421"/>
      <c r="Q33" s="421"/>
      <c r="R33" s="422"/>
      <c r="S33" s="269"/>
      <c r="T33" s="401"/>
      <c r="U33" s="401"/>
      <c r="V33" s="270"/>
      <c r="W33" s="355"/>
      <c r="X33" s="356"/>
      <c r="Y33" s="356"/>
      <c r="Z33" s="356"/>
      <c r="AA33" s="356"/>
      <c r="AB33" s="356"/>
      <c r="AC33" s="356"/>
      <c r="AD33" s="357"/>
      <c r="AE33" s="296"/>
      <c r="AF33" s="297"/>
      <c r="AG33" s="300"/>
      <c r="AH33" s="294"/>
      <c r="AI33" s="363"/>
      <c r="AJ33" s="364"/>
      <c r="AK33" s="364"/>
      <c r="AL33" s="364"/>
      <c r="AM33" s="364"/>
      <c r="AN33" s="364"/>
      <c r="AO33" s="365"/>
      <c r="AP33" s="363"/>
      <c r="AQ33" s="364"/>
      <c r="AR33" s="364"/>
      <c r="AS33" s="364"/>
      <c r="AT33" s="364"/>
      <c r="AU33" s="364"/>
      <c r="AV33" s="365"/>
      <c r="AW33" s="283"/>
      <c r="AX33" s="284"/>
      <c r="AY33" s="284"/>
      <c r="AZ33" s="284"/>
      <c r="BA33" s="284"/>
      <c r="BB33" s="284"/>
      <c r="BC33" s="285"/>
      <c r="BD33" s="238" t="s">
        <v>30</v>
      </c>
      <c r="BE33" s="239"/>
      <c r="BF33" s="240" t="str">
        <f>IF(OR(S33="41(短期)",AW30&lt;1),"",LOOKUP(AW30,'標準報酬等級表-厚年・退職等'!$N$10:$Q$41,'標準報酬等級表-厚年・退職等'!$B$10:$B$41))</f>
        <v/>
      </c>
      <c r="BG33" s="241"/>
      <c r="BH33" s="263" t="str">
        <f>IF(OR(S33="41(短期)",AW30&lt;1),"",LOOKUP(AW30,'標準報酬等級表-厚年・退職等'!$N$10:$Q$41,'標準報酬等級表-厚年・退職等'!$L$10:$L$41)/1000)</f>
        <v/>
      </c>
      <c r="BI33" s="264"/>
      <c r="BJ33" s="264"/>
      <c r="BK33" s="264"/>
      <c r="BL33" s="66"/>
      <c r="BM33" s="67"/>
    </row>
    <row r="34" spans="2:65" ht="19.5" customHeight="1" thickBot="1">
      <c r="B34" s="177"/>
      <c r="C34" s="178"/>
      <c r="D34" s="178"/>
      <c r="E34" s="178"/>
      <c r="F34" s="179"/>
      <c r="G34" s="411"/>
      <c r="H34" s="412"/>
      <c r="I34" s="412"/>
      <c r="J34" s="412"/>
      <c r="K34" s="412"/>
      <c r="L34" s="412"/>
      <c r="M34" s="412"/>
      <c r="N34" s="412"/>
      <c r="O34" s="412"/>
      <c r="P34" s="412"/>
      <c r="Q34" s="412"/>
      <c r="R34" s="413"/>
      <c r="S34" s="409"/>
      <c r="T34" s="395"/>
      <c r="U34" s="395"/>
      <c r="V34" s="410"/>
      <c r="W34" s="417"/>
      <c r="X34" s="418"/>
      <c r="Y34" s="418"/>
      <c r="Z34" s="418"/>
      <c r="AA34" s="418"/>
      <c r="AB34" s="418"/>
      <c r="AC34" s="418"/>
      <c r="AD34" s="419"/>
      <c r="AE34" s="298"/>
      <c r="AF34" s="299"/>
      <c r="AG34" s="301"/>
      <c r="AH34" s="295"/>
      <c r="AI34" s="414"/>
      <c r="AJ34" s="415"/>
      <c r="AK34" s="415"/>
      <c r="AL34" s="415"/>
      <c r="AM34" s="415"/>
      <c r="AN34" s="415"/>
      <c r="AO34" s="416"/>
      <c r="AP34" s="414"/>
      <c r="AQ34" s="415"/>
      <c r="AR34" s="415"/>
      <c r="AS34" s="415"/>
      <c r="AT34" s="415"/>
      <c r="AU34" s="415"/>
      <c r="AV34" s="416"/>
      <c r="AW34" s="286"/>
      <c r="AX34" s="287"/>
      <c r="AY34" s="287"/>
      <c r="AZ34" s="287"/>
      <c r="BA34" s="287"/>
      <c r="BB34" s="287"/>
      <c r="BC34" s="288"/>
      <c r="BD34" s="277" t="s">
        <v>31</v>
      </c>
      <c r="BE34" s="278"/>
      <c r="BF34" s="279" t="str">
        <f>BF33</f>
        <v/>
      </c>
      <c r="BG34" s="280"/>
      <c r="BH34" s="281" t="str">
        <f>BH33</f>
        <v/>
      </c>
      <c r="BI34" s="282"/>
      <c r="BJ34" s="282"/>
      <c r="BK34" s="282"/>
      <c r="BL34" s="68"/>
      <c r="BM34" s="69"/>
    </row>
    <row r="35" spans="2:65" ht="9.75" customHeight="1">
      <c r="B35" s="374"/>
      <c r="C35" s="375"/>
      <c r="D35" s="375"/>
      <c r="E35" s="375"/>
      <c r="F35" s="376"/>
      <c r="G35" s="391"/>
      <c r="H35" s="392"/>
      <c r="I35" s="392"/>
      <c r="J35" s="393"/>
      <c r="K35" s="60" t="s">
        <v>22</v>
      </c>
      <c r="L35" s="61"/>
      <c r="M35" s="62"/>
      <c r="N35" s="63" t="s">
        <v>2</v>
      </c>
      <c r="O35" s="64"/>
      <c r="P35" s="65" t="s">
        <v>23</v>
      </c>
      <c r="Q35" s="64"/>
      <c r="R35" s="56" t="s">
        <v>24</v>
      </c>
      <c r="S35" s="397"/>
      <c r="T35" s="361"/>
      <c r="U35" s="361"/>
      <c r="V35" s="361"/>
      <c r="W35" s="361"/>
      <c r="X35" s="361"/>
      <c r="Y35" s="361"/>
      <c r="Z35" s="361"/>
      <c r="AA35" s="361"/>
      <c r="AB35" s="361"/>
      <c r="AC35" s="361"/>
      <c r="AD35" s="369"/>
      <c r="AE35" s="70"/>
      <c r="AF35" s="71"/>
      <c r="AG35" s="72"/>
      <c r="AH35" s="73" t="s">
        <v>25</v>
      </c>
      <c r="AJ35" s="74"/>
      <c r="AK35" s="74"/>
      <c r="AL35" s="74"/>
      <c r="AM35" s="74"/>
      <c r="AN35" s="74"/>
      <c r="AO35" s="75" t="s">
        <v>27</v>
      </c>
      <c r="AP35" s="76"/>
      <c r="AQ35" s="74"/>
      <c r="AR35" s="74"/>
      <c r="AS35" s="74"/>
      <c r="AT35" s="74"/>
      <c r="AU35" s="74"/>
      <c r="AV35" s="75" t="s">
        <v>27</v>
      </c>
      <c r="AX35" s="77"/>
      <c r="AY35" s="77"/>
      <c r="AZ35" s="77"/>
      <c r="BA35" s="77"/>
      <c r="BB35" s="77"/>
      <c r="BC35" s="75" t="s">
        <v>27</v>
      </c>
      <c r="BD35" s="180"/>
      <c r="BE35" s="181"/>
      <c r="BF35" s="181"/>
      <c r="BG35" s="181"/>
      <c r="BH35" s="181"/>
      <c r="BI35" s="181"/>
      <c r="BJ35" s="181"/>
      <c r="BK35" s="181"/>
      <c r="BL35" s="181"/>
      <c r="BM35" s="182"/>
    </row>
    <row r="36" spans="2:65" ht="9.75" customHeight="1" thickBot="1">
      <c r="B36" s="374"/>
      <c r="C36" s="375"/>
      <c r="D36" s="375"/>
      <c r="E36" s="375"/>
      <c r="F36" s="376"/>
      <c r="G36" s="394"/>
      <c r="H36" s="395"/>
      <c r="I36" s="395"/>
      <c r="J36" s="396"/>
      <c r="K36" s="104"/>
      <c r="L36" s="91"/>
      <c r="M36" s="92"/>
      <c r="N36" s="93"/>
      <c r="O36" s="94"/>
      <c r="P36" s="95"/>
      <c r="Q36" s="94"/>
      <c r="R36" s="96"/>
      <c r="S36" s="387"/>
      <c r="T36" s="362"/>
      <c r="U36" s="362"/>
      <c r="V36" s="362"/>
      <c r="W36" s="362"/>
      <c r="X36" s="362"/>
      <c r="Y36" s="362"/>
      <c r="Z36" s="362"/>
      <c r="AA36" s="362"/>
      <c r="AB36" s="362"/>
      <c r="AC36" s="362"/>
      <c r="AD36" s="354"/>
      <c r="AE36" s="296" t="s">
        <v>26</v>
      </c>
      <c r="AF36" s="297"/>
      <c r="AG36" s="300" t="str">
        <f>IF(OR(G35=22,O36=""),"",O36)</f>
        <v/>
      </c>
      <c r="AH36" s="294" t="str">
        <f>IF(OR(G35=22,P36=""),"",P36)</f>
        <v/>
      </c>
      <c r="AI36" s="363"/>
      <c r="AJ36" s="364"/>
      <c r="AK36" s="364"/>
      <c r="AL36" s="364"/>
      <c r="AM36" s="364"/>
      <c r="AN36" s="364"/>
      <c r="AO36" s="365"/>
      <c r="AP36" s="363"/>
      <c r="AQ36" s="364"/>
      <c r="AR36" s="364"/>
      <c r="AS36" s="364"/>
      <c r="AT36" s="364"/>
      <c r="AU36" s="364"/>
      <c r="AV36" s="365"/>
      <c r="AW36" s="283">
        <f>AI36+AP36</f>
        <v>0</v>
      </c>
      <c r="AX36" s="284"/>
      <c r="AY36" s="284"/>
      <c r="AZ36" s="284"/>
      <c r="BA36" s="284"/>
      <c r="BB36" s="284"/>
      <c r="BC36" s="285"/>
      <c r="BD36" s="183"/>
      <c r="BE36" s="184"/>
      <c r="BF36" s="184"/>
      <c r="BG36" s="184"/>
      <c r="BH36" s="184"/>
      <c r="BI36" s="184"/>
      <c r="BJ36" s="184"/>
      <c r="BK36" s="184"/>
      <c r="BL36" s="184"/>
      <c r="BM36" s="185"/>
    </row>
    <row r="37" spans="2:65" ht="9.75" customHeight="1">
      <c r="B37" s="374"/>
      <c r="C37" s="375"/>
      <c r="D37" s="375"/>
      <c r="E37" s="375"/>
      <c r="F37" s="376"/>
      <c r="G37" s="406"/>
      <c r="H37" s="407"/>
      <c r="I37" s="407"/>
      <c r="J37" s="408"/>
      <c r="K37" s="60" t="s">
        <v>22</v>
      </c>
      <c r="L37" s="61"/>
      <c r="M37" s="62"/>
      <c r="N37" s="63" t="s">
        <v>2</v>
      </c>
      <c r="O37" s="64"/>
      <c r="P37" s="65" t="s">
        <v>23</v>
      </c>
      <c r="Q37" s="64"/>
      <c r="R37" s="56" t="s">
        <v>24</v>
      </c>
      <c r="S37" s="397"/>
      <c r="T37" s="361"/>
      <c r="U37" s="361"/>
      <c r="V37" s="361"/>
      <c r="W37" s="361"/>
      <c r="X37" s="361"/>
      <c r="Y37" s="361"/>
      <c r="Z37" s="361"/>
      <c r="AA37" s="361"/>
      <c r="AB37" s="361"/>
      <c r="AC37" s="361"/>
      <c r="AD37" s="369"/>
      <c r="AE37" s="296"/>
      <c r="AF37" s="297"/>
      <c r="AG37" s="300"/>
      <c r="AH37" s="294"/>
      <c r="AI37" s="363"/>
      <c r="AJ37" s="364"/>
      <c r="AK37" s="364"/>
      <c r="AL37" s="364"/>
      <c r="AM37" s="364"/>
      <c r="AN37" s="364"/>
      <c r="AO37" s="365"/>
      <c r="AP37" s="363"/>
      <c r="AQ37" s="364"/>
      <c r="AR37" s="364"/>
      <c r="AS37" s="364"/>
      <c r="AT37" s="364"/>
      <c r="AU37" s="364"/>
      <c r="AV37" s="365"/>
      <c r="AW37" s="283"/>
      <c r="AX37" s="284"/>
      <c r="AY37" s="284"/>
      <c r="AZ37" s="284"/>
      <c r="BA37" s="284"/>
      <c r="BB37" s="284"/>
      <c r="BC37" s="285"/>
      <c r="BD37" s="273" t="s">
        <v>28</v>
      </c>
      <c r="BE37" s="302"/>
      <c r="BF37" s="269" t="str">
        <f>IF(AW36&lt;1,"",LOOKUP(AW36,'標準報酬等級表-短期'!$N$10:$Q$59,'標準報酬等級表-短期'!$B$10:$B$59))</f>
        <v/>
      </c>
      <c r="BG37" s="270"/>
      <c r="BH37" s="265" t="str">
        <f>IF(AW36&lt;1,"",LOOKUP(AW36,'標準報酬等級表-短期'!$N$10:$Q$59,'標準報酬等級表-短期'!$L$10:$L$59)/1000)</f>
        <v/>
      </c>
      <c r="BI37" s="266"/>
      <c r="BJ37" s="266"/>
      <c r="BK37" s="266"/>
      <c r="BL37" s="244" t="s">
        <v>29</v>
      </c>
      <c r="BM37" s="245"/>
    </row>
    <row r="38" spans="2:65" ht="10.5" customHeight="1">
      <c r="B38" s="374"/>
      <c r="C38" s="375"/>
      <c r="D38" s="375"/>
      <c r="E38" s="375"/>
      <c r="F38" s="376"/>
      <c r="G38" s="275"/>
      <c r="H38" s="276"/>
      <c r="I38" s="276"/>
      <c r="J38" s="303"/>
      <c r="K38" s="97"/>
      <c r="L38" s="98"/>
      <c r="M38" s="99"/>
      <c r="N38" s="100"/>
      <c r="O38" s="101"/>
      <c r="P38" s="102"/>
      <c r="Q38" s="101"/>
      <c r="R38" s="103"/>
      <c r="S38" s="387"/>
      <c r="T38" s="362"/>
      <c r="U38" s="362"/>
      <c r="V38" s="362"/>
      <c r="W38" s="362"/>
      <c r="X38" s="362"/>
      <c r="Y38" s="362"/>
      <c r="Z38" s="362"/>
      <c r="AA38" s="362"/>
      <c r="AB38" s="362"/>
      <c r="AC38" s="362"/>
      <c r="AD38" s="354"/>
      <c r="AE38" s="296"/>
      <c r="AF38" s="297"/>
      <c r="AG38" s="300"/>
      <c r="AH38" s="294"/>
      <c r="AI38" s="363"/>
      <c r="AJ38" s="364"/>
      <c r="AK38" s="364"/>
      <c r="AL38" s="364"/>
      <c r="AM38" s="364"/>
      <c r="AN38" s="364"/>
      <c r="AO38" s="365"/>
      <c r="AP38" s="363"/>
      <c r="AQ38" s="364"/>
      <c r="AR38" s="364"/>
      <c r="AS38" s="364"/>
      <c r="AT38" s="364"/>
      <c r="AU38" s="364"/>
      <c r="AV38" s="365"/>
      <c r="AW38" s="283"/>
      <c r="AX38" s="284"/>
      <c r="AY38" s="284"/>
      <c r="AZ38" s="284"/>
      <c r="BA38" s="284"/>
      <c r="BB38" s="284"/>
      <c r="BC38" s="285"/>
      <c r="BD38" s="275"/>
      <c r="BE38" s="303"/>
      <c r="BF38" s="271"/>
      <c r="BG38" s="272"/>
      <c r="BH38" s="267"/>
      <c r="BI38" s="268"/>
      <c r="BJ38" s="268"/>
      <c r="BK38" s="268"/>
      <c r="BL38" s="246"/>
      <c r="BM38" s="247"/>
    </row>
    <row r="39" spans="2:65" ht="19.5" customHeight="1">
      <c r="B39" s="374"/>
      <c r="C39" s="375"/>
      <c r="D39" s="375"/>
      <c r="E39" s="375"/>
      <c r="F39" s="376"/>
      <c r="G39" s="398"/>
      <c r="H39" s="399"/>
      <c r="I39" s="399"/>
      <c r="J39" s="399"/>
      <c r="K39" s="399"/>
      <c r="L39" s="399"/>
      <c r="M39" s="399"/>
      <c r="N39" s="399"/>
      <c r="O39" s="399"/>
      <c r="P39" s="399"/>
      <c r="Q39" s="399"/>
      <c r="R39" s="400"/>
      <c r="S39" s="269"/>
      <c r="T39" s="401"/>
      <c r="U39" s="401"/>
      <c r="V39" s="270"/>
      <c r="W39" s="355"/>
      <c r="X39" s="356"/>
      <c r="Y39" s="356"/>
      <c r="Z39" s="356"/>
      <c r="AA39" s="356"/>
      <c r="AB39" s="356"/>
      <c r="AC39" s="356"/>
      <c r="AD39" s="357"/>
      <c r="AE39" s="296"/>
      <c r="AF39" s="297"/>
      <c r="AG39" s="300"/>
      <c r="AH39" s="294"/>
      <c r="AI39" s="363"/>
      <c r="AJ39" s="364"/>
      <c r="AK39" s="364"/>
      <c r="AL39" s="364"/>
      <c r="AM39" s="364"/>
      <c r="AN39" s="364"/>
      <c r="AO39" s="365"/>
      <c r="AP39" s="363"/>
      <c r="AQ39" s="364"/>
      <c r="AR39" s="364"/>
      <c r="AS39" s="364"/>
      <c r="AT39" s="364"/>
      <c r="AU39" s="364"/>
      <c r="AV39" s="365"/>
      <c r="AW39" s="283"/>
      <c r="AX39" s="284"/>
      <c r="AY39" s="284"/>
      <c r="AZ39" s="284"/>
      <c r="BA39" s="284"/>
      <c r="BB39" s="284"/>
      <c r="BC39" s="285"/>
      <c r="BD39" s="238" t="s">
        <v>30</v>
      </c>
      <c r="BE39" s="239"/>
      <c r="BF39" s="240" t="str">
        <f>IF(OR(S39="41(短期)",AW36&lt;1),"",LOOKUP(AW36,'標準報酬等級表-厚年・退職等'!$N$10:$Q$41,'標準報酬等級表-厚年・退職等'!$B$10:$B$41))</f>
        <v/>
      </c>
      <c r="BG39" s="241"/>
      <c r="BH39" s="263" t="str">
        <f>IF(OR(S39="41(短期)",AW36&lt;1),"",LOOKUP(AW36,'標準報酬等級表-厚年・退職等'!$N$10:$Q$41,'標準報酬等級表-厚年・退職等'!$L$10:$L$41)/1000)</f>
        <v/>
      </c>
      <c r="BI39" s="264"/>
      <c r="BJ39" s="264"/>
      <c r="BK39" s="264"/>
      <c r="BL39" s="66"/>
      <c r="BM39" s="67"/>
    </row>
    <row r="40" spans="2:65" ht="19.5" customHeight="1" thickBot="1">
      <c r="B40" s="388"/>
      <c r="C40" s="389"/>
      <c r="D40" s="389"/>
      <c r="E40" s="389"/>
      <c r="F40" s="390"/>
      <c r="G40" s="411"/>
      <c r="H40" s="412"/>
      <c r="I40" s="412"/>
      <c r="J40" s="412"/>
      <c r="K40" s="412"/>
      <c r="L40" s="412"/>
      <c r="M40" s="412"/>
      <c r="N40" s="412"/>
      <c r="O40" s="412"/>
      <c r="P40" s="412"/>
      <c r="Q40" s="412"/>
      <c r="R40" s="413"/>
      <c r="S40" s="409"/>
      <c r="T40" s="395"/>
      <c r="U40" s="395"/>
      <c r="V40" s="410"/>
      <c r="W40" s="417"/>
      <c r="X40" s="418"/>
      <c r="Y40" s="418"/>
      <c r="Z40" s="418"/>
      <c r="AA40" s="418"/>
      <c r="AB40" s="418"/>
      <c r="AC40" s="418"/>
      <c r="AD40" s="419"/>
      <c r="AE40" s="298"/>
      <c r="AF40" s="299"/>
      <c r="AG40" s="301"/>
      <c r="AH40" s="295"/>
      <c r="AI40" s="414"/>
      <c r="AJ40" s="415"/>
      <c r="AK40" s="415"/>
      <c r="AL40" s="415"/>
      <c r="AM40" s="415"/>
      <c r="AN40" s="415"/>
      <c r="AO40" s="416"/>
      <c r="AP40" s="414"/>
      <c r="AQ40" s="415"/>
      <c r="AR40" s="415"/>
      <c r="AS40" s="415"/>
      <c r="AT40" s="415"/>
      <c r="AU40" s="415"/>
      <c r="AV40" s="416"/>
      <c r="AW40" s="286"/>
      <c r="AX40" s="287"/>
      <c r="AY40" s="287"/>
      <c r="AZ40" s="287"/>
      <c r="BA40" s="287"/>
      <c r="BB40" s="287"/>
      <c r="BC40" s="288"/>
      <c r="BD40" s="277" t="s">
        <v>31</v>
      </c>
      <c r="BE40" s="278"/>
      <c r="BF40" s="279" t="str">
        <f>BF39</f>
        <v/>
      </c>
      <c r="BG40" s="280"/>
      <c r="BH40" s="281" t="str">
        <f>BH39</f>
        <v/>
      </c>
      <c r="BI40" s="282"/>
      <c r="BJ40" s="282"/>
      <c r="BK40" s="282"/>
      <c r="BL40" s="68"/>
      <c r="BM40" s="69"/>
    </row>
    <row r="41" spans="2:65" ht="9.75" customHeight="1">
      <c r="B41" s="371"/>
      <c r="C41" s="372"/>
      <c r="D41" s="372"/>
      <c r="E41" s="372"/>
      <c r="F41" s="373"/>
      <c r="G41" s="380"/>
      <c r="H41" s="381"/>
      <c r="I41" s="381"/>
      <c r="J41" s="382"/>
      <c r="K41" s="79" t="s">
        <v>22</v>
      </c>
      <c r="L41" s="80"/>
      <c r="M41" s="81"/>
      <c r="N41" s="82" t="s">
        <v>2</v>
      </c>
      <c r="O41" s="83"/>
      <c r="P41" s="84" t="s">
        <v>23</v>
      </c>
      <c r="Q41" s="83"/>
      <c r="R41" s="73" t="s">
        <v>24</v>
      </c>
      <c r="S41" s="386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53"/>
      <c r="AE41" s="70"/>
      <c r="AF41" s="71"/>
      <c r="AG41" s="72"/>
      <c r="AH41" s="73" t="s">
        <v>25</v>
      </c>
      <c r="AJ41" s="74"/>
      <c r="AK41" s="74"/>
      <c r="AL41" s="74"/>
      <c r="AM41" s="74"/>
      <c r="AN41" s="74"/>
      <c r="AO41" s="85" t="s">
        <v>27</v>
      </c>
      <c r="AP41" s="76"/>
      <c r="AQ41" s="74"/>
      <c r="AR41" s="74"/>
      <c r="AS41" s="74"/>
      <c r="AT41" s="74"/>
      <c r="AU41" s="74"/>
      <c r="AV41" s="85" t="s">
        <v>27</v>
      </c>
      <c r="AX41" s="77"/>
      <c r="AY41" s="77"/>
      <c r="AZ41" s="77"/>
      <c r="BA41" s="77"/>
      <c r="BB41" s="77"/>
      <c r="BC41" s="85" t="s">
        <v>27</v>
      </c>
      <c r="BD41" s="289"/>
      <c r="BE41" s="290"/>
      <c r="BF41" s="290"/>
      <c r="BG41" s="290"/>
      <c r="BH41" s="290"/>
      <c r="BI41" s="290"/>
      <c r="BJ41" s="290"/>
      <c r="BK41" s="290"/>
      <c r="BL41" s="290"/>
      <c r="BM41" s="291"/>
    </row>
    <row r="42" spans="2:65" ht="9.75" customHeight="1" thickBot="1">
      <c r="B42" s="374"/>
      <c r="C42" s="375"/>
      <c r="D42" s="375"/>
      <c r="E42" s="375"/>
      <c r="F42" s="376"/>
      <c r="G42" s="383"/>
      <c r="H42" s="384"/>
      <c r="I42" s="384"/>
      <c r="J42" s="385"/>
      <c r="K42" s="104"/>
      <c r="L42" s="91"/>
      <c r="M42" s="92"/>
      <c r="N42" s="93"/>
      <c r="O42" s="94"/>
      <c r="P42" s="95"/>
      <c r="Q42" s="94"/>
      <c r="R42" s="96"/>
      <c r="S42" s="387"/>
      <c r="T42" s="362"/>
      <c r="U42" s="362"/>
      <c r="V42" s="362"/>
      <c r="W42" s="362"/>
      <c r="X42" s="362"/>
      <c r="Y42" s="362"/>
      <c r="Z42" s="362"/>
      <c r="AA42" s="362"/>
      <c r="AB42" s="362"/>
      <c r="AC42" s="362"/>
      <c r="AD42" s="354"/>
      <c r="AE42" s="296" t="s">
        <v>26</v>
      </c>
      <c r="AF42" s="297"/>
      <c r="AG42" s="300" t="str">
        <f>IF(OR(G41=22,O42=""),"",O42)</f>
        <v/>
      </c>
      <c r="AH42" s="294" t="str">
        <f>IF(OR(G41=22,P42=""),"",P42)</f>
        <v/>
      </c>
      <c r="AI42" s="363"/>
      <c r="AJ42" s="364"/>
      <c r="AK42" s="364"/>
      <c r="AL42" s="364"/>
      <c r="AM42" s="364"/>
      <c r="AN42" s="364"/>
      <c r="AO42" s="365"/>
      <c r="AP42" s="363"/>
      <c r="AQ42" s="364"/>
      <c r="AR42" s="364"/>
      <c r="AS42" s="364"/>
      <c r="AT42" s="364"/>
      <c r="AU42" s="364"/>
      <c r="AV42" s="365"/>
      <c r="AW42" s="283">
        <f>AI42+AP42</f>
        <v>0</v>
      </c>
      <c r="AX42" s="284"/>
      <c r="AY42" s="284"/>
      <c r="AZ42" s="284"/>
      <c r="BA42" s="284"/>
      <c r="BB42" s="284"/>
      <c r="BC42" s="285"/>
      <c r="BD42" s="183"/>
      <c r="BE42" s="184"/>
      <c r="BF42" s="184"/>
      <c r="BG42" s="184"/>
      <c r="BH42" s="184"/>
      <c r="BI42" s="184"/>
      <c r="BJ42" s="184"/>
      <c r="BK42" s="184"/>
      <c r="BL42" s="184"/>
      <c r="BM42" s="185"/>
    </row>
    <row r="43" spans="2:65" ht="9.75" customHeight="1">
      <c r="B43" s="374"/>
      <c r="C43" s="375"/>
      <c r="D43" s="375"/>
      <c r="E43" s="375"/>
      <c r="F43" s="376"/>
      <c r="G43" s="406"/>
      <c r="H43" s="407"/>
      <c r="I43" s="407"/>
      <c r="J43" s="408"/>
      <c r="K43" s="60" t="s">
        <v>22</v>
      </c>
      <c r="L43" s="61"/>
      <c r="M43" s="62"/>
      <c r="N43" s="63" t="s">
        <v>2</v>
      </c>
      <c r="O43" s="64"/>
      <c r="P43" s="65" t="s">
        <v>23</v>
      </c>
      <c r="Q43" s="64"/>
      <c r="R43" s="56" t="s">
        <v>24</v>
      </c>
      <c r="S43" s="397"/>
      <c r="T43" s="361"/>
      <c r="U43" s="361"/>
      <c r="V43" s="361"/>
      <c r="W43" s="361"/>
      <c r="X43" s="361"/>
      <c r="Y43" s="361"/>
      <c r="Z43" s="361"/>
      <c r="AA43" s="361"/>
      <c r="AB43" s="361"/>
      <c r="AC43" s="361"/>
      <c r="AD43" s="369"/>
      <c r="AE43" s="296"/>
      <c r="AF43" s="297"/>
      <c r="AG43" s="300"/>
      <c r="AH43" s="294"/>
      <c r="AI43" s="363"/>
      <c r="AJ43" s="364"/>
      <c r="AK43" s="364"/>
      <c r="AL43" s="364"/>
      <c r="AM43" s="364"/>
      <c r="AN43" s="364"/>
      <c r="AO43" s="365"/>
      <c r="AP43" s="363"/>
      <c r="AQ43" s="364"/>
      <c r="AR43" s="364"/>
      <c r="AS43" s="364"/>
      <c r="AT43" s="364"/>
      <c r="AU43" s="364"/>
      <c r="AV43" s="365"/>
      <c r="AW43" s="283"/>
      <c r="AX43" s="284"/>
      <c r="AY43" s="284"/>
      <c r="AZ43" s="284"/>
      <c r="BA43" s="284"/>
      <c r="BB43" s="284"/>
      <c r="BC43" s="285"/>
      <c r="BD43" s="273" t="s">
        <v>28</v>
      </c>
      <c r="BE43" s="274"/>
      <c r="BF43" s="269" t="str">
        <f>IF(AW42&lt;1,"",LOOKUP(AW42,'標準報酬等級表-短期'!$N$10:$Q$59,'標準報酬等級表-短期'!$B$10:$B$59))</f>
        <v/>
      </c>
      <c r="BG43" s="270"/>
      <c r="BH43" s="265" t="str">
        <f>IF(AW42&lt;1,"",LOOKUP(AW42,'標準報酬等級表-短期'!$N$10:$Q$59,'標準報酬等級表-短期'!$L$10:$L$59)/1000)</f>
        <v/>
      </c>
      <c r="BI43" s="266"/>
      <c r="BJ43" s="266"/>
      <c r="BK43" s="266"/>
      <c r="BL43" s="244" t="s">
        <v>29</v>
      </c>
      <c r="BM43" s="245"/>
    </row>
    <row r="44" spans="2:65" ht="10.5" customHeight="1">
      <c r="B44" s="374"/>
      <c r="C44" s="375"/>
      <c r="D44" s="375"/>
      <c r="E44" s="375"/>
      <c r="F44" s="376"/>
      <c r="G44" s="275"/>
      <c r="H44" s="276"/>
      <c r="I44" s="276"/>
      <c r="J44" s="303"/>
      <c r="K44" s="97"/>
      <c r="L44" s="98"/>
      <c r="M44" s="99"/>
      <c r="N44" s="100"/>
      <c r="O44" s="101"/>
      <c r="P44" s="102"/>
      <c r="Q44" s="101"/>
      <c r="R44" s="103"/>
      <c r="S44" s="387"/>
      <c r="T44" s="362"/>
      <c r="U44" s="362"/>
      <c r="V44" s="362"/>
      <c r="W44" s="362"/>
      <c r="X44" s="362"/>
      <c r="Y44" s="362"/>
      <c r="Z44" s="362"/>
      <c r="AA44" s="362"/>
      <c r="AB44" s="362"/>
      <c r="AC44" s="362"/>
      <c r="AD44" s="354"/>
      <c r="AE44" s="296"/>
      <c r="AF44" s="297"/>
      <c r="AG44" s="300"/>
      <c r="AH44" s="294"/>
      <c r="AI44" s="363"/>
      <c r="AJ44" s="364"/>
      <c r="AK44" s="364"/>
      <c r="AL44" s="364"/>
      <c r="AM44" s="364"/>
      <c r="AN44" s="364"/>
      <c r="AO44" s="365"/>
      <c r="AP44" s="363"/>
      <c r="AQ44" s="364"/>
      <c r="AR44" s="364"/>
      <c r="AS44" s="364"/>
      <c r="AT44" s="364"/>
      <c r="AU44" s="364"/>
      <c r="AV44" s="365"/>
      <c r="AW44" s="283"/>
      <c r="AX44" s="284"/>
      <c r="AY44" s="284"/>
      <c r="AZ44" s="284"/>
      <c r="BA44" s="284"/>
      <c r="BB44" s="284"/>
      <c r="BC44" s="285"/>
      <c r="BD44" s="275"/>
      <c r="BE44" s="276"/>
      <c r="BF44" s="271"/>
      <c r="BG44" s="272"/>
      <c r="BH44" s="267"/>
      <c r="BI44" s="268"/>
      <c r="BJ44" s="268"/>
      <c r="BK44" s="268"/>
      <c r="BL44" s="246"/>
      <c r="BM44" s="247"/>
    </row>
    <row r="45" spans="2:65" ht="19.5" customHeight="1">
      <c r="B45" s="374"/>
      <c r="C45" s="375"/>
      <c r="D45" s="375"/>
      <c r="E45" s="375"/>
      <c r="F45" s="376"/>
      <c r="G45" s="398"/>
      <c r="H45" s="399"/>
      <c r="I45" s="399"/>
      <c r="J45" s="399"/>
      <c r="K45" s="399"/>
      <c r="L45" s="399"/>
      <c r="M45" s="399"/>
      <c r="N45" s="399"/>
      <c r="O45" s="399"/>
      <c r="P45" s="399"/>
      <c r="Q45" s="399"/>
      <c r="R45" s="400"/>
      <c r="S45" s="269"/>
      <c r="T45" s="401"/>
      <c r="U45" s="401"/>
      <c r="V45" s="270"/>
      <c r="W45" s="355"/>
      <c r="X45" s="356"/>
      <c r="Y45" s="356"/>
      <c r="Z45" s="356"/>
      <c r="AA45" s="356"/>
      <c r="AB45" s="356"/>
      <c r="AC45" s="356"/>
      <c r="AD45" s="357"/>
      <c r="AE45" s="296"/>
      <c r="AF45" s="297"/>
      <c r="AG45" s="300"/>
      <c r="AH45" s="294"/>
      <c r="AI45" s="363"/>
      <c r="AJ45" s="364"/>
      <c r="AK45" s="364"/>
      <c r="AL45" s="364"/>
      <c r="AM45" s="364"/>
      <c r="AN45" s="364"/>
      <c r="AO45" s="365"/>
      <c r="AP45" s="363"/>
      <c r="AQ45" s="364"/>
      <c r="AR45" s="364"/>
      <c r="AS45" s="364"/>
      <c r="AT45" s="364"/>
      <c r="AU45" s="364"/>
      <c r="AV45" s="365"/>
      <c r="AW45" s="283"/>
      <c r="AX45" s="284"/>
      <c r="AY45" s="284"/>
      <c r="AZ45" s="284"/>
      <c r="BA45" s="284"/>
      <c r="BB45" s="284"/>
      <c r="BC45" s="285"/>
      <c r="BD45" s="238" t="s">
        <v>30</v>
      </c>
      <c r="BE45" s="239"/>
      <c r="BF45" s="240" t="str">
        <f>IF(OR(S45="41(短期)",AW42&lt;1),"",LOOKUP(AW42,'標準報酬等級表-厚年・退職等'!$N$10:$Q$41,'標準報酬等級表-厚年・退職等'!$B$10:$B$41))</f>
        <v/>
      </c>
      <c r="BG45" s="241"/>
      <c r="BH45" s="263" t="str">
        <f>IF(OR(S45="41(短期)",AW42&lt;1),"",LOOKUP(AW42,'標準報酬等級表-厚年・退職等'!$N$10:$Q$41,'標準報酬等級表-厚年・退職等'!$L$10:$L$41)/1000)</f>
        <v/>
      </c>
      <c r="BI45" s="264"/>
      <c r="BJ45" s="264"/>
      <c r="BK45" s="264"/>
      <c r="BL45" s="66"/>
      <c r="BM45" s="67"/>
    </row>
    <row r="46" spans="2:65" ht="19.5" customHeight="1">
      <c r="B46" s="377"/>
      <c r="C46" s="378"/>
      <c r="D46" s="378"/>
      <c r="E46" s="378"/>
      <c r="F46" s="379"/>
      <c r="G46" s="403"/>
      <c r="H46" s="404"/>
      <c r="I46" s="404"/>
      <c r="J46" s="404"/>
      <c r="K46" s="404"/>
      <c r="L46" s="404"/>
      <c r="M46" s="404"/>
      <c r="N46" s="404"/>
      <c r="O46" s="404"/>
      <c r="P46" s="404"/>
      <c r="Q46" s="404"/>
      <c r="R46" s="405"/>
      <c r="S46" s="271"/>
      <c r="T46" s="402"/>
      <c r="U46" s="402"/>
      <c r="V46" s="272"/>
      <c r="W46" s="358"/>
      <c r="X46" s="359"/>
      <c r="Y46" s="359"/>
      <c r="Z46" s="359"/>
      <c r="AA46" s="359"/>
      <c r="AB46" s="359"/>
      <c r="AC46" s="359"/>
      <c r="AD46" s="360"/>
      <c r="AE46" s="322"/>
      <c r="AF46" s="323"/>
      <c r="AG46" s="320"/>
      <c r="AH46" s="321"/>
      <c r="AI46" s="366"/>
      <c r="AJ46" s="367"/>
      <c r="AK46" s="367"/>
      <c r="AL46" s="367"/>
      <c r="AM46" s="367"/>
      <c r="AN46" s="367"/>
      <c r="AO46" s="368"/>
      <c r="AP46" s="366"/>
      <c r="AQ46" s="367"/>
      <c r="AR46" s="367"/>
      <c r="AS46" s="367"/>
      <c r="AT46" s="367"/>
      <c r="AU46" s="367"/>
      <c r="AV46" s="368"/>
      <c r="AW46" s="314"/>
      <c r="AX46" s="315"/>
      <c r="AY46" s="315"/>
      <c r="AZ46" s="315"/>
      <c r="BA46" s="315"/>
      <c r="BB46" s="315"/>
      <c r="BC46" s="316"/>
      <c r="BD46" s="238" t="s">
        <v>31</v>
      </c>
      <c r="BE46" s="239"/>
      <c r="BF46" s="240" t="str">
        <f>BF45</f>
        <v/>
      </c>
      <c r="BG46" s="241"/>
      <c r="BH46" s="263" t="str">
        <f>BH45</f>
        <v/>
      </c>
      <c r="BI46" s="264"/>
      <c r="BJ46" s="264"/>
      <c r="BK46" s="264"/>
      <c r="BL46" s="66"/>
      <c r="BM46" s="67"/>
    </row>
    <row r="47" spans="2:65" ht="7.5" customHeight="1"/>
    <row r="48" spans="2:65" ht="16.5" customHeight="1"/>
    <row r="49" s="42" customFormat="1" ht="16.5" customHeight="1"/>
    <row r="50" s="42" customFormat="1" ht="16.5" customHeight="1"/>
    <row r="51" s="42" customFormat="1" ht="16.5" customHeight="1"/>
  </sheetData>
  <sheetProtection algorithmName="SHA-512" hashValue="+C4xCxPbAVwJHPHTkJTqhMGJFerGW2Ccz6Mi7EMuiZkLca0yvY019NZRq2aauOf3vsD7qZSVAejyLzdHbgZyxw==" saltValue="h4R1oKw4f5wUHalzmk6k8A==" spinCount="100000" sheet="1" objects="1" scenarios="1"/>
  <mergeCells count="280">
    <mergeCell ref="BL5:BM5"/>
    <mergeCell ref="AY8:BM10"/>
    <mergeCell ref="B9:F10"/>
    <mergeCell ref="G9:J9"/>
    <mergeCell ref="K9:AD9"/>
    <mergeCell ref="G10:J10"/>
    <mergeCell ref="K10:AD12"/>
    <mergeCell ref="B11:F12"/>
    <mergeCell ref="G11:J12"/>
    <mergeCell ref="AZ12:BC12"/>
    <mergeCell ref="V1:AE8"/>
    <mergeCell ref="AF1:AT8"/>
    <mergeCell ref="BK3:BM3"/>
    <mergeCell ref="B4:S7"/>
    <mergeCell ref="AX5:AZ5"/>
    <mergeCell ref="BA5:BC5"/>
    <mergeCell ref="BD5:BE5"/>
    <mergeCell ref="BF5:BG5"/>
    <mergeCell ref="BH5:BI5"/>
    <mergeCell ref="BJ5:BK5"/>
    <mergeCell ref="BD12:BL12"/>
    <mergeCell ref="B13:F16"/>
    <mergeCell ref="G13:J13"/>
    <mergeCell ref="K13:R13"/>
    <mergeCell ref="S13:AD13"/>
    <mergeCell ref="AE13:BC13"/>
    <mergeCell ref="BD13:BM14"/>
    <mergeCell ref="G14:J14"/>
    <mergeCell ref="K14:R14"/>
    <mergeCell ref="S14:AD14"/>
    <mergeCell ref="BD15:BE16"/>
    <mergeCell ref="BF15:BG16"/>
    <mergeCell ref="BH15:BM16"/>
    <mergeCell ref="AP14:AV16"/>
    <mergeCell ref="AW14:BC16"/>
    <mergeCell ref="B17:F22"/>
    <mergeCell ref="G17:J18"/>
    <mergeCell ref="S17:S18"/>
    <mergeCell ref="T17:T18"/>
    <mergeCell ref="U17:U18"/>
    <mergeCell ref="V17:V18"/>
    <mergeCell ref="W17:W18"/>
    <mergeCell ref="AE14:AH16"/>
    <mergeCell ref="AI14:AO16"/>
    <mergeCell ref="G15:R16"/>
    <mergeCell ref="S15:V16"/>
    <mergeCell ref="W15:AD16"/>
    <mergeCell ref="X17:X18"/>
    <mergeCell ref="Y17:Y18"/>
    <mergeCell ref="Z17:Z18"/>
    <mergeCell ref="AA17:AA18"/>
    <mergeCell ref="AB17:AB18"/>
    <mergeCell ref="AC17:AC18"/>
    <mergeCell ref="AD17:AD18"/>
    <mergeCell ref="G21:R21"/>
    <mergeCell ref="S21:V22"/>
    <mergeCell ref="G22:R22"/>
    <mergeCell ref="G19:J20"/>
    <mergeCell ref="S19:S20"/>
    <mergeCell ref="BD17:BM18"/>
    <mergeCell ref="AE18:AF22"/>
    <mergeCell ref="AG18:AG22"/>
    <mergeCell ref="AH18:AH22"/>
    <mergeCell ref="AI18:AO22"/>
    <mergeCell ref="AP18:AV22"/>
    <mergeCell ref="AW18:BC22"/>
    <mergeCell ref="AD19:AD20"/>
    <mergeCell ref="BD19:BE20"/>
    <mergeCell ref="BF19:BG20"/>
    <mergeCell ref="BH19:BK20"/>
    <mergeCell ref="BL19:BM20"/>
    <mergeCell ref="W21:AD22"/>
    <mergeCell ref="BD21:BE21"/>
    <mergeCell ref="BF21:BG21"/>
    <mergeCell ref="BH21:BK21"/>
    <mergeCell ref="X19:X20"/>
    <mergeCell ref="Y19:Y20"/>
    <mergeCell ref="Z19:Z20"/>
    <mergeCell ref="AA19:AA20"/>
    <mergeCell ref="AB19:AB20"/>
    <mergeCell ref="AC19:AC20"/>
    <mergeCell ref="T19:T20"/>
    <mergeCell ref="U19:U20"/>
    <mergeCell ref="V19:V20"/>
    <mergeCell ref="W19:W20"/>
    <mergeCell ref="X23:X24"/>
    <mergeCell ref="Y23:Y24"/>
    <mergeCell ref="Z23:Z24"/>
    <mergeCell ref="AA23:AA24"/>
    <mergeCell ref="AB23:AB24"/>
    <mergeCell ref="AC23:AC24"/>
    <mergeCell ref="BD22:BE22"/>
    <mergeCell ref="BF22:BG22"/>
    <mergeCell ref="BH22:BK22"/>
    <mergeCell ref="AD23:AD24"/>
    <mergeCell ref="BD23:BM24"/>
    <mergeCell ref="AE24:AF28"/>
    <mergeCell ref="AG24:AG28"/>
    <mergeCell ref="AH24:AH28"/>
    <mergeCell ref="AI24:AO28"/>
    <mergeCell ref="AP24:AV28"/>
    <mergeCell ref="AW24:BC28"/>
    <mergeCell ref="AD25:AD26"/>
    <mergeCell ref="BD25:BE26"/>
    <mergeCell ref="BL25:BM26"/>
    <mergeCell ref="G27:R27"/>
    <mergeCell ref="S27:V28"/>
    <mergeCell ref="W27:AD28"/>
    <mergeCell ref="BD27:BE27"/>
    <mergeCell ref="BF27:BG27"/>
    <mergeCell ref="BH27:BK27"/>
    <mergeCell ref="G28:R28"/>
    <mergeCell ref="X25:X26"/>
    <mergeCell ref="Y25:Y26"/>
    <mergeCell ref="Z25:Z26"/>
    <mergeCell ref="AA25:AA26"/>
    <mergeCell ref="AB25:AB26"/>
    <mergeCell ref="AC25:AC26"/>
    <mergeCell ref="G25:J26"/>
    <mergeCell ref="S25:S26"/>
    <mergeCell ref="T25:T26"/>
    <mergeCell ref="U25:U26"/>
    <mergeCell ref="V25:V26"/>
    <mergeCell ref="W25:W26"/>
    <mergeCell ref="BH28:BK28"/>
    <mergeCell ref="B29:F34"/>
    <mergeCell ref="G29:J30"/>
    <mergeCell ref="S29:S30"/>
    <mergeCell ref="T29:T30"/>
    <mergeCell ref="U29:U30"/>
    <mergeCell ref="V29:V30"/>
    <mergeCell ref="W29:W30"/>
    <mergeCell ref="BF25:BG26"/>
    <mergeCell ref="BH25:BK26"/>
    <mergeCell ref="B23:F28"/>
    <mergeCell ref="G23:J24"/>
    <mergeCell ref="S23:S24"/>
    <mergeCell ref="T23:T24"/>
    <mergeCell ref="U23:U24"/>
    <mergeCell ref="V23:V24"/>
    <mergeCell ref="W23:W24"/>
    <mergeCell ref="X29:X30"/>
    <mergeCell ref="Y29:Y30"/>
    <mergeCell ref="Z29:Z30"/>
    <mergeCell ref="AA29:AA30"/>
    <mergeCell ref="AB29:AB30"/>
    <mergeCell ref="AC29:AC30"/>
    <mergeCell ref="BD28:BE28"/>
    <mergeCell ref="BF28:BG28"/>
    <mergeCell ref="AD29:AD30"/>
    <mergeCell ref="BD29:BM30"/>
    <mergeCell ref="AE30:AF34"/>
    <mergeCell ref="AG30:AG34"/>
    <mergeCell ref="AH30:AH34"/>
    <mergeCell ref="AI30:AO34"/>
    <mergeCell ref="AP30:AV34"/>
    <mergeCell ref="AW30:BC34"/>
    <mergeCell ref="AD31:AD32"/>
    <mergeCell ref="BD31:BE32"/>
    <mergeCell ref="BF31:BG32"/>
    <mergeCell ref="BH31:BK32"/>
    <mergeCell ref="BL31:BM32"/>
    <mergeCell ref="G33:R33"/>
    <mergeCell ref="S33:V34"/>
    <mergeCell ref="W33:AD34"/>
    <mergeCell ref="BD33:BE33"/>
    <mergeCell ref="BF33:BG33"/>
    <mergeCell ref="BH33:BK33"/>
    <mergeCell ref="G34:R34"/>
    <mergeCell ref="X31:X32"/>
    <mergeCell ref="Y31:Y32"/>
    <mergeCell ref="Z31:Z32"/>
    <mergeCell ref="AA31:AA32"/>
    <mergeCell ref="AB31:AB32"/>
    <mergeCell ref="AC31:AC32"/>
    <mergeCell ref="G31:J32"/>
    <mergeCell ref="S31:S32"/>
    <mergeCell ref="T31:T32"/>
    <mergeCell ref="U31:U32"/>
    <mergeCell ref="V31:V32"/>
    <mergeCell ref="W31:W32"/>
    <mergeCell ref="BD34:BE34"/>
    <mergeCell ref="BF34:BG34"/>
    <mergeCell ref="BH34:BK34"/>
    <mergeCell ref="AD35:AD36"/>
    <mergeCell ref="BD35:BM36"/>
    <mergeCell ref="AE36:AF40"/>
    <mergeCell ref="AG36:AG40"/>
    <mergeCell ref="AH36:AH40"/>
    <mergeCell ref="AI36:AO40"/>
    <mergeCell ref="AP36:AV40"/>
    <mergeCell ref="AW36:BC40"/>
    <mergeCell ref="AD37:AD38"/>
    <mergeCell ref="BD37:BE38"/>
    <mergeCell ref="BF37:BG38"/>
    <mergeCell ref="BH37:BK38"/>
    <mergeCell ref="BL37:BM38"/>
    <mergeCell ref="BD39:BE39"/>
    <mergeCell ref="BF39:BG39"/>
    <mergeCell ref="BH39:BK39"/>
    <mergeCell ref="BD40:BE40"/>
    <mergeCell ref="BF40:BG40"/>
    <mergeCell ref="BH40:BK40"/>
    <mergeCell ref="W39:AD40"/>
    <mergeCell ref="X35:X36"/>
    <mergeCell ref="Y35:Y36"/>
    <mergeCell ref="Z35:Z36"/>
    <mergeCell ref="AA35:AA36"/>
    <mergeCell ref="AB35:AB36"/>
    <mergeCell ref="G40:R40"/>
    <mergeCell ref="X37:X38"/>
    <mergeCell ref="Y37:Y38"/>
    <mergeCell ref="Z37:Z38"/>
    <mergeCell ref="AA37:AA38"/>
    <mergeCell ref="AB37:AB38"/>
    <mergeCell ref="AC37:AC38"/>
    <mergeCell ref="G37:J38"/>
    <mergeCell ref="S37:S38"/>
    <mergeCell ref="T37:T38"/>
    <mergeCell ref="U37:U38"/>
    <mergeCell ref="V37:V38"/>
    <mergeCell ref="W37:W38"/>
    <mergeCell ref="AC35:AC36"/>
    <mergeCell ref="AA41:AA42"/>
    <mergeCell ref="AB41:AB42"/>
    <mergeCell ref="AC41:AC42"/>
    <mergeCell ref="BD46:BE46"/>
    <mergeCell ref="BF46:BG46"/>
    <mergeCell ref="BH46:BK46"/>
    <mergeCell ref="B35:F40"/>
    <mergeCell ref="G35:J36"/>
    <mergeCell ref="S35:S36"/>
    <mergeCell ref="T35:T36"/>
    <mergeCell ref="U35:U36"/>
    <mergeCell ref="V35:V36"/>
    <mergeCell ref="W35:W36"/>
    <mergeCell ref="W43:W44"/>
    <mergeCell ref="G45:R45"/>
    <mergeCell ref="S45:V46"/>
    <mergeCell ref="G46:R46"/>
    <mergeCell ref="G43:J44"/>
    <mergeCell ref="S43:S44"/>
    <mergeCell ref="T43:T44"/>
    <mergeCell ref="U43:U44"/>
    <mergeCell ref="V43:V44"/>
    <mergeCell ref="G39:R39"/>
    <mergeCell ref="S39:V40"/>
    <mergeCell ref="B41:F46"/>
    <mergeCell ref="G41:J42"/>
    <mergeCell ref="S41:S42"/>
    <mergeCell ref="T41:T42"/>
    <mergeCell ref="U41:U42"/>
    <mergeCell ref="V41:V42"/>
    <mergeCell ref="W41:W42"/>
    <mergeCell ref="X41:X42"/>
    <mergeCell ref="Y41:Y42"/>
    <mergeCell ref="AD41:AD42"/>
    <mergeCell ref="BD41:BM42"/>
    <mergeCell ref="AE42:AF46"/>
    <mergeCell ref="BF43:BG44"/>
    <mergeCell ref="BH43:BK44"/>
    <mergeCell ref="W45:AD46"/>
    <mergeCell ref="BD45:BE45"/>
    <mergeCell ref="BF45:BG45"/>
    <mergeCell ref="BH45:BK45"/>
    <mergeCell ref="X43:X44"/>
    <mergeCell ref="Y43:Y44"/>
    <mergeCell ref="Z43:Z44"/>
    <mergeCell ref="AA43:AA44"/>
    <mergeCell ref="AB43:AB44"/>
    <mergeCell ref="AC43:AC44"/>
    <mergeCell ref="AG42:AG46"/>
    <mergeCell ref="AH42:AH46"/>
    <mergeCell ref="AI42:AO46"/>
    <mergeCell ref="AP42:AV46"/>
    <mergeCell ref="AW42:BC46"/>
    <mergeCell ref="AD43:AD44"/>
    <mergeCell ref="BD43:BE44"/>
    <mergeCell ref="BL43:BM44"/>
    <mergeCell ref="Z41:Z42"/>
  </mergeCells>
  <phoneticPr fontId="3"/>
  <conditionalFormatting sqref="G11:J12">
    <cfRule type="containsBlanks" dxfId="55" priority="30">
      <formula>LEN(TRIM(G11))=0</formula>
    </cfRule>
  </conditionalFormatting>
  <conditionalFormatting sqref="G17:J18">
    <cfRule type="expression" dxfId="54" priority="29">
      <formula>AND($B$17&lt;&gt;"",$G$17="")</formula>
    </cfRule>
  </conditionalFormatting>
  <conditionalFormatting sqref="G19:J20">
    <cfRule type="expression" dxfId="53" priority="10">
      <formula>AND($B$17&lt;&gt;"",$G$19="")</formula>
    </cfRule>
  </conditionalFormatting>
  <conditionalFormatting sqref="G23:J24">
    <cfRule type="expression" dxfId="52" priority="28">
      <formula>AND($B$23&lt;&gt;"",$G$23="")</formula>
    </cfRule>
  </conditionalFormatting>
  <conditionalFormatting sqref="G25:J26">
    <cfRule type="expression" dxfId="51" priority="9">
      <formula>AND($B$23&lt;&gt;"",$G$25="")</formula>
    </cfRule>
  </conditionalFormatting>
  <conditionalFormatting sqref="G29:J30">
    <cfRule type="expression" dxfId="50" priority="27">
      <formula>AND($B$29&lt;&gt;"",$G$29="")</formula>
    </cfRule>
  </conditionalFormatting>
  <conditionalFormatting sqref="G31:J32">
    <cfRule type="expression" dxfId="49" priority="8">
      <formula>AND($B$29&lt;&gt;"",$G$31="")</formula>
    </cfRule>
  </conditionalFormatting>
  <conditionalFormatting sqref="G35:J36">
    <cfRule type="expression" dxfId="48" priority="26">
      <formula>AND($B$35&lt;&gt;"",$G$35="")</formula>
    </cfRule>
  </conditionalFormatting>
  <conditionalFormatting sqref="G37:J38">
    <cfRule type="expression" dxfId="47" priority="7">
      <formula>AND($B$35&lt;&gt;"",$G$37="")</formula>
    </cfRule>
  </conditionalFormatting>
  <conditionalFormatting sqref="G41:J42">
    <cfRule type="expression" dxfId="46" priority="25">
      <formula>AND($B$41&lt;&gt;"",$G$41="")</formula>
    </cfRule>
  </conditionalFormatting>
  <conditionalFormatting sqref="G43:J44">
    <cfRule type="expression" dxfId="45" priority="6">
      <formula>AND($B$41&lt;&gt;"",$G$43="")</formula>
    </cfRule>
  </conditionalFormatting>
  <conditionalFormatting sqref="G21:R21">
    <cfRule type="expression" dxfId="44" priority="53">
      <formula>AND(COUNTA($B$17),ISBLANK($G$21))</formula>
    </cfRule>
  </conditionalFormatting>
  <conditionalFormatting sqref="G22:R22">
    <cfRule type="expression" dxfId="43" priority="52">
      <formula>AND(COUNTA($B$17),ISBLANK($G$22))</formula>
    </cfRule>
  </conditionalFormatting>
  <conditionalFormatting sqref="G27:R27">
    <cfRule type="expression" dxfId="42" priority="48">
      <formula>AND(COUNTA($B$23),ISBLANK($G$27))</formula>
    </cfRule>
  </conditionalFormatting>
  <conditionalFormatting sqref="G28:R28">
    <cfRule type="expression" dxfId="41" priority="47">
      <formula>AND(COUNTA($B$23),ISBLANK($G$28))</formula>
    </cfRule>
  </conditionalFormatting>
  <conditionalFormatting sqref="G33:R33">
    <cfRule type="expression" dxfId="40" priority="44">
      <formula>AND(COUNTA($B$29),ISBLANK($G$33))</formula>
    </cfRule>
  </conditionalFormatting>
  <conditionalFormatting sqref="G34:R34">
    <cfRule type="expression" dxfId="39" priority="43">
      <formula>AND(COUNTA($B$29),ISBLANK($G$34))</formula>
    </cfRule>
  </conditionalFormatting>
  <conditionalFormatting sqref="G39:R39">
    <cfRule type="expression" dxfId="38" priority="40">
      <formula>AND(COUNTA($B$35),ISBLANK($G$39))</formula>
    </cfRule>
  </conditionalFormatting>
  <conditionalFormatting sqref="G40:R40">
    <cfRule type="expression" dxfId="37" priority="39">
      <formula>AND(COUNTA($B$35),ISBLANK($G$40))</formula>
    </cfRule>
  </conditionalFormatting>
  <conditionalFormatting sqref="G45:R45">
    <cfRule type="expression" dxfId="36" priority="36">
      <formula>AND(COUNTA($B$41),ISBLANK($G$45))</formula>
    </cfRule>
  </conditionalFormatting>
  <conditionalFormatting sqref="G46:R46">
    <cfRule type="expression" dxfId="35" priority="35">
      <formula>AND(COUNTA($B$41),ISBLANK($G$46))</formula>
    </cfRule>
  </conditionalFormatting>
  <conditionalFormatting sqref="L18:R18">
    <cfRule type="expression" dxfId="34" priority="55">
      <formula>AND(COUNTA($B$17),ISBLANK(L$18))</formula>
    </cfRule>
  </conditionalFormatting>
  <conditionalFormatting sqref="L20:R20">
    <cfRule type="expression" dxfId="33" priority="51">
      <formula>AND(COUNTA($B$17),ISBLANK(L$20))</formula>
    </cfRule>
  </conditionalFormatting>
  <conditionalFormatting sqref="L24:R24">
    <cfRule type="expression" dxfId="32" priority="50">
      <formula>AND(COUNTA($B$23),ISBLANK(L$24))</formula>
    </cfRule>
  </conditionalFormatting>
  <conditionalFormatting sqref="L26:R26">
    <cfRule type="expression" dxfId="31" priority="49">
      <formula>AND(COUNTA($B$23),ISBLANK(L$26))</formula>
    </cfRule>
  </conditionalFormatting>
  <conditionalFormatting sqref="L30:R30">
    <cfRule type="expression" dxfId="30" priority="46">
      <formula>AND(COUNTA($B$29),ISBLANK(L$30))</formula>
    </cfRule>
  </conditionalFormatting>
  <conditionalFormatting sqref="L32:R32">
    <cfRule type="expression" dxfId="29" priority="45">
      <formula>AND(COUNTA($B$29),ISBLANK(L$32))</formula>
    </cfRule>
  </conditionalFormatting>
  <conditionalFormatting sqref="L36:R36">
    <cfRule type="expression" dxfId="28" priority="42">
      <formula>AND(COUNTA($B$35),ISBLANK(L$36))</formula>
    </cfRule>
  </conditionalFormatting>
  <conditionalFormatting sqref="L38:R38">
    <cfRule type="expression" dxfId="27" priority="41">
      <formula>AND(COUNTA($B$35),ISBLANK(L$38))</formula>
    </cfRule>
  </conditionalFormatting>
  <conditionalFormatting sqref="L42:R42">
    <cfRule type="expression" dxfId="26" priority="38">
      <formula>AND(COUNTA($B$41),ISBLANK(L$42))</formula>
    </cfRule>
  </conditionalFormatting>
  <conditionalFormatting sqref="L44:R44">
    <cfRule type="expression" dxfId="25" priority="37">
      <formula>AND(COUNTA($B$41),ISBLANK(L$44))</formula>
    </cfRule>
  </conditionalFormatting>
  <conditionalFormatting sqref="S21:V22">
    <cfRule type="expression" dxfId="24" priority="24">
      <formula>AND($B$17&lt;&gt;"",$S$21="")</formula>
    </cfRule>
  </conditionalFormatting>
  <conditionalFormatting sqref="S27:V28">
    <cfRule type="expression" dxfId="23" priority="23">
      <formula>AND($B$23&lt;&gt;"",$S$27="")</formula>
    </cfRule>
  </conditionalFormatting>
  <conditionalFormatting sqref="S33:V34">
    <cfRule type="expression" dxfId="22" priority="22">
      <formula>AND($B$29&lt;&gt;"",$S$33="")</formula>
    </cfRule>
  </conditionalFormatting>
  <conditionalFormatting sqref="S39:V40">
    <cfRule type="expression" dxfId="21" priority="21">
      <formula>AND($B$35&lt;&gt;"",$S$39="")</formula>
    </cfRule>
  </conditionalFormatting>
  <conditionalFormatting sqref="S45:V46">
    <cfRule type="expression" dxfId="20" priority="20">
      <formula>AND($B$41&lt;&gt;"",$S$45="")</formula>
    </cfRule>
  </conditionalFormatting>
  <conditionalFormatting sqref="S25:AD26">
    <cfRule type="expression" dxfId="19" priority="11">
      <formula>AND($B$23&lt;&gt;"",S25="")</formula>
    </cfRule>
  </conditionalFormatting>
  <conditionalFormatting sqref="AE17:BM22">
    <cfRule type="expression" dxfId="18" priority="5">
      <formula>$G$17=22</formula>
    </cfRule>
  </conditionalFormatting>
  <conditionalFormatting sqref="AE23:BM28">
    <cfRule type="expression" dxfId="17" priority="4">
      <formula>$G$23=22</formula>
    </cfRule>
  </conditionalFormatting>
  <conditionalFormatting sqref="AE29:BM34">
    <cfRule type="expression" dxfId="16" priority="3">
      <formula>$G$29=22</formula>
    </cfRule>
  </conditionalFormatting>
  <conditionalFormatting sqref="AE35:BM40">
    <cfRule type="expression" dxfId="15" priority="2">
      <formula>$G$35=22</formula>
    </cfRule>
  </conditionalFormatting>
  <conditionalFormatting sqref="AE41:BM46">
    <cfRule type="expression" dxfId="14" priority="1">
      <formula>$G$41=22</formula>
    </cfRule>
  </conditionalFormatting>
  <conditionalFormatting sqref="AI18">
    <cfRule type="expression" dxfId="13" priority="54">
      <formula>AND(COUNTA($B$17),ISBLANK($AI$18))</formula>
    </cfRule>
  </conditionalFormatting>
  <conditionalFormatting sqref="AI24">
    <cfRule type="expression" dxfId="12" priority="34">
      <formula>AND(COUNTA($B$23),ISBLANK($AI$24))</formula>
    </cfRule>
  </conditionalFormatting>
  <conditionalFormatting sqref="AI30">
    <cfRule type="expression" dxfId="11" priority="33">
      <formula>AND(COUNTA($B$29),ISBLANK($AI$30))</formula>
    </cfRule>
  </conditionalFormatting>
  <conditionalFormatting sqref="AI36">
    <cfRule type="expression" dxfId="10" priority="32">
      <formula>AND(COUNTA($B$35),ISBLANK($AI$36))</formula>
    </cfRule>
  </conditionalFormatting>
  <conditionalFormatting sqref="AI42">
    <cfRule type="expression" dxfId="9" priority="31">
      <formula>AND(COUNTA($B$41),ISBLANK($AI$42))</formula>
    </cfRule>
  </conditionalFormatting>
  <conditionalFormatting sqref="AP18:AV22">
    <cfRule type="expression" dxfId="8" priority="19">
      <formula>AND($B$17&lt;&gt;"",$AP$18="")</formula>
    </cfRule>
  </conditionalFormatting>
  <conditionalFormatting sqref="AP24:AV28">
    <cfRule type="expression" dxfId="7" priority="18">
      <formula>AND($B$23&lt;&gt;"",$AP$24="")</formula>
    </cfRule>
  </conditionalFormatting>
  <conditionalFormatting sqref="AP30:AV34">
    <cfRule type="expression" dxfId="6" priority="17">
      <formula>AND($B$29&lt;&gt;"",$AP$30="")</formula>
    </cfRule>
  </conditionalFormatting>
  <conditionalFormatting sqref="AP36:AV40">
    <cfRule type="expression" dxfId="5" priority="16">
      <formula>AND($B$35&lt;&gt;"",$AP$36="")</formula>
    </cfRule>
  </conditionalFormatting>
  <conditionalFormatting sqref="AP42:AV46">
    <cfRule type="expression" dxfId="4" priority="15">
      <formula>AND($B$41&lt;&gt;"",$AP$42="")</formula>
    </cfRule>
  </conditionalFormatting>
  <conditionalFormatting sqref="AY8:BM10 K10:AD12 B11">
    <cfRule type="containsBlanks" dxfId="3" priority="56">
      <formula>LEN(TRIM(B8))=0</formula>
    </cfRule>
  </conditionalFormatting>
  <conditionalFormatting sqref="BA5:BC5">
    <cfRule type="containsBlanks" dxfId="2" priority="59">
      <formula>LEN(TRIM(BA5))=0</formula>
    </cfRule>
  </conditionalFormatting>
  <conditionalFormatting sqref="BF5:BG5">
    <cfRule type="containsBlanks" dxfId="1" priority="58">
      <formula>LEN(TRIM(BF5))=0</formula>
    </cfRule>
  </conditionalFormatting>
  <conditionalFormatting sqref="BJ5:BK5">
    <cfRule type="containsBlanks" dxfId="0" priority="57">
      <formula>LEN(TRIM(BJ5))=0</formula>
    </cfRule>
  </conditionalFormatting>
  <dataValidations count="8">
    <dataValidation type="custom" imeMode="fullAlpha" showInputMessage="1" showErrorMessage="1" sqref="AI30:AO34" xr:uid="{17B40B2D-3F9A-4308-B203-49FF57D418DC}">
      <formula1>IF(G29=21,AND(AI30&gt;0,AI30&lt;=9999999),"")</formula1>
    </dataValidation>
    <dataValidation type="custom" imeMode="halfAlpha" showInputMessage="1" showErrorMessage="1" sqref="AP18:AV22 AP24:AV28 AP30:AV34 AP36:AV40 AP42:AV46" xr:uid="{B5662124-1B15-4AC9-A9A2-FBA8327DC721}">
      <formula1>IF(G17=21,AND(AP18&gt;0,AP18&lt;=9999999),"")</formula1>
    </dataValidation>
    <dataValidation type="custom" imeMode="halfAlpha" showInputMessage="1" showErrorMessage="1" sqref="AI18:AO22 AI36:AO40 AI42:AO46 AI24:AO28" xr:uid="{99CAB4E9-15FA-4CD0-9A9B-B94E7F6C8BD8}">
      <formula1>IF(G17=21,AND(AI18&gt;0,AI18&lt;=9999999),"")</formula1>
    </dataValidation>
    <dataValidation imeMode="fullKatakana" allowBlank="1" showInputMessage="1" showErrorMessage="1" sqref="G21:R21 G27:R27 G33:R33 G39:R39 G45:R45" xr:uid="{32D545A8-B53A-4C79-B98E-5295FFDABA61}"/>
    <dataValidation type="whole" imeMode="halfAlpha" allowBlank="1" showInputMessage="1" showErrorMessage="1" sqref="K24:R24 K20:R20 K18:R18 K30:R30 K32:R32 K36:R36 K38:R38 K42:R42 K44:R44 K26:R26" xr:uid="{2DC205E8-BA0D-45D3-B3AB-805F81B408E6}">
      <formula1>0</formula1>
      <formula2>9</formula2>
    </dataValidation>
    <dataValidation type="list" showInputMessage="1" showErrorMessage="1" sqref="G19:J20 G25:J26 G31:J32 G37:J38 G43:J44" xr:uid="{A9DD69F0-F47B-4589-821B-16407D4A6783}">
      <formula1>"1 男,2 女"</formula1>
    </dataValidation>
    <dataValidation type="list" showInputMessage="1" showErrorMessage="1" sqref="G17:J18 G23:J24 G29:J30 G35:J36 G41:J42" xr:uid="{52006F76-689C-4B58-A9A0-F0928B90B9EF}">
      <formula1>"21,22"</formula1>
    </dataValidation>
    <dataValidation type="list" showInputMessage="1" showErrorMessage="1" sqref="S21:V22 S27:V28 S33:V34 S39:V40 S45:V46" xr:uid="{48ED72DD-04FF-48B0-A6E8-FDEFC2B5713D}">
      <formula1>"10(一般),30(消防),41(短期),99(他)"</formula1>
    </dataValidation>
  </dataValidations>
  <printOptions horizontalCentered="1" verticalCentered="1"/>
  <pageMargins left="0.19685039370078741" right="0.19685039370078741" top="0.74803149606299213" bottom="0.31496062992125984" header="0.31496062992125984" footer="0.19685039370078741"/>
  <pageSetup paperSize="9" scale="8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9"/>
  <sheetViews>
    <sheetView showGridLines="0" workbookViewId="0"/>
  </sheetViews>
  <sheetFormatPr defaultColWidth="1.625" defaultRowHeight="15" customHeight="1"/>
  <cols>
    <col min="1" max="1" width="1.625" customWidth="1"/>
    <col min="2" max="11" width="1.875" customWidth="1"/>
    <col min="12" max="12" width="15.625" customWidth="1"/>
    <col min="13" max="13" width="1.625" customWidth="1"/>
    <col min="14" max="14" width="15.625" customWidth="1"/>
    <col min="15" max="15" width="1.625" customWidth="1"/>
    <col min="16" max="16" width="5.625" customWidth="1"/>
    <col min="17" max="17" width="15.625" customWidth="1"/>
  </cols>
  <sheetData>
    <row r="1" spans="2:18" ht="15" customHeight="1">
      <c r="B1" s="485" t="s">
        <v>43</v>
      </c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</row>
    <row r="2" spans="2:18" ht="15" customHeight="1" thickBot="1"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</row>
    <row r="3" spans="2:18" ht="15" customHeight="1">
      <c r="B3" s="487" t="s">
        <v>32</v>
      </c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9"/>
      <c r="N3" s="487" t="s">
        <v>33</v>
      </c>
      <c r="O3" s="488"/>
      <c r="P3" s="488"/>
      <c r="Q3" s="488"/>
      <c r="R3" s="489"/>
    </row>
    <row r="4" spans="2:18" ht="15" customHeight="1">
      <c r="B4" s="490"/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2"/>
      <c r="N4" s="472"/>
      <c r="O4" s="473"/>
      <c r="P4" s="473"/>
      <c r="Q4" s="473"/>
      <c r="R4" s="493"/>
    </row>
    <row r="5" spans="2:18" ht="15" customHeight="1">
      <c r="B5" s="495" t="s">
        <v>34</v>
      </c>
      <c r="C5" s="496"/>
      <c r="D5" s="496"/>
      <c r="E5" s="496"/>
      <c r="F5" s="496"/>
      <c r="G5" s="496"/>
      <c r="H5" s="496"/>
      <c r="I5" s="496"/>
      <c r="J5" s="496"/>
      <c r="K5" s="497"/>
      <c r="L5" s="498" t="s">
        <v>35</v>
      </c>
      <c r="M5" s="499"/>
      <c r="N5" s="472"/>
      <c r="O5" s="473"/>
      <c r="P5" s="473"/>
      <c r="Q5" s="473"/>
      <c r="R5" s="493"/>
    </row>
    <row r="6" spans="2:18" ht="11.25" customHeight="1">
      <c r="B6" s="503" t="s">
        <v>36</v>
      </c>
      <c r="C6" s="504"/>
      <c r="D6" s="504"/>
      <c r="E6" s="504"/>
      <c r="F6" s="504"/>
      <c r="G6" s="504"/>
      <c r="H6" s="504"/>
      <c r="I6" s="504"/>
      <c r="J6" s="504"/>
      <c r="K6" s="505"/>
      <c r="L6" s="500"/>
      <c r="M6" s="493"/>
      <c r="N6" s="472"/>
      <c r="O6" s="473"/>
      <c r="P6" s="473"/>
      <c r="Q6" s="473"/>
      <c r="R6" s="493"/>
    </row>
    <row r="7" spans="2:18" ht="11.25" customHeight="1">
      <c r="B7" s="506"/>
      <c r="C7" s="507"/>
      <c r="D7" s="507"/>
      <c r="E7" s="507"/>
      <c r="F7" s="507"/>
      <c r="G7" s="507"/>
      <c r="H7" s="507"/>
      <c r="I7" s="507"/>
      <c r="J7" s="507"/>
      <c r="K7" s="508"/>
      <c r="L7" s="500"/>
      <c r="M7" s="493"/>
      <c r="N7" s="472"/>
      <c r="O7" s="473"/>
      <c r="P7" s="473"/>
      <c r="Q7" s="473"/>
      <c r="R7" s="493"/>
    </row>
    <row r="8" spans="2:18" ht="11.25" customHeight="1" thickBot="1">
      <c r="B8" s="509"/>
      <c r="C8" s="510"/>
      <c r="D8" s="510"/>
      <c r="E8" s="510"/>
      <c r="F8" s="510"/>
      <c r="G8" s="510"/>
      <c r="H8" s="510"/>
      <c r="I8" s="510"/>
      <c r="J8" s="510"/>
      <c r="K8" s="511"/>
      <c r="L8" s="501"/>
      <c r="M8" s="494"/>
      <c r="N8" s="469"/>
      <c r="O8" s="470"/>
      <c r="P8" s="470"/>
      <c r="Q8" s="470"/>
      <c r="R8" s="494"/>
    </row>
    <row r="9" spans="2:18" ht="15" customHeight="1">
      <c r="B9" s="487"/>
      <c r="C9" s="488"/>
      <c r="D9" s="488"/>
      <c r="E9" s="488"/>
      <c r="F9" s="488"/>
      <c r="G9" s="488"/>
      <c r="H9" s="488"/>
      <c r="I9" s="488"/>
      <c r="J9" s="488"/>
      <c r="K9" s="502"/>
      <c r="L9" s="481" t="s">
        <v>27</v>
      </c>
      <c r="M9" s="482"/>
      <c r="N9" s="483" t="s">
        <v>37</v>
      </c>
      <c r="O9" s="484"/>
      <c r="P9" s="17"/>
      <c r="Q9" s="484" t="s">
        <v>38</v>
      </c>
      <c r="R9" s="482"/>
    </row>
    <row r="10" spans="2:18" ht="15" customHeight="1">
      <c r="B10" s="472">
        <v>1</v>
      </c>
      <c r="C10" s="473"/>
      <c r="D10" s="473"/>
      <c r="E10" s="473"/>
      <c r="F10" s="473"/>
      <c r="G10" s="473"/>
      <c r="H10" s="473"/>
      <c r="I10" s="473"/>
      <c r="J10" s="473"/>
      <c r="K10" s="474"/>
      <c r="L10" s="1">
        <v>58000</v>
      </c>
      <c r="M10" s="2"/>
      <c r="N10" s="6">
        <v>0</v>
      </c>
      <c r="O10" s="3"/>
      <c r="P10" s="16" t="s">
        <v>39</v>
      </c>
      <c r="Q10" s="4">
        <v>63000</v>
      </c>
      <c r="R10" s="5"/>
    </row>
    <row r="11" spans="2:18" ht="15" customHeight="1">
      <c r="B11" s="472">
        <v>2</v>
      </c>
      <c r="C11" s="473"/>
      <c r="D11" s="473"/>
      <c r="E11" s="473"/>
      <c r="F11" s="473"/>
      <c r="G11" s="473"/>
      <c r="H11" s="473"/>
      <c r="I11" s="473"/>
      <c r="J11" s="473"/>
      <c r="K11" s="474"/>
      <c r="L11" s="1">
        <v>68000</v>
      </c>
      <c r="M11" s="2"/>
      <c r="N11" s="6">
        <v>63000</v>
      </c>
      <c r="O11" s="4"/>
      <c r="P11" s="16" t="s">
        <v>39</v>
      </c>
      <c r="Q11" s="4">
        <v>73000</v>
      </c>
      <c r="R11" s="5"/>
    </row>
    <row r="12" spans="2:18" ht="15" customHeight="1">
      <c r="B12" s="472">
        <v>3</v>
      </c>
      <c r="C12" s="473"/>
      <c r="D12" s="473"/>
      <c r="E12" s="473"/>
      <c r="F12" s="473"/>
      <c r="G12" s="473"/>
      <c r="H12" s="473"/>
      <c r="I12" s="473"/>
      <c r="J12" s="473"/>
      <c r="K12" s="474"/>
      <c r="L12" s="1">
        <v>78000</v>
      </c>
      <c r="M12" s="2"/>
      <c r="N12" s="6">
        <v>73000</v>
      </c>
      <c r="O12" s="4"/>
      <c r="P12" s="16" t="s">
        <v>39</v>
      </c>
      <c r="Q12" s="4">
        <v>83000</v>
      </c>
      <c r="R12" s="5"/>
    </row>
    <row r="13" spans="2:18" ht="15" customHeight="1">
      <c r="B13" s="472">
        <v>4</v>
      </c>
      <c r="C13" s="473"/>
      <c r="D13" s="473"/>
      <c r="E13" s="473"/>
      <c r="F13" s="473"/>
      <c r="G13" s="473"/>
      <c r="H13" s="473"/>
      <c r="I13" s="473"/>
      <c r="J13" s="473"/>
      <c r="K13" s="474"/>
      <c r="L13" s="1">
        <v>88000</v>
      </c>
      <c r="M13" s="2"/>
      <c r="N13" s="6">
        <v>83000</v>
      </c>
      <c r="O13" s="4"/>
      <c r="P13" s="16" t="s">
        <v>39</v>
      </c>
      <c r="Q13" s="4">
        <v>93000</v>
      </c>
      <c r="R13" s="5"/>
    </row>
    <row r="14" spans="2:18" ht="15" customHeight="1">
      <c r="B14" s="472">
        <v>5</v>
      </c>
      <c r="C14" s="473"/>
      <c r="D14" s="473"/>
      <c r="E14" s="473"/>
      <c r="F14" s="473"/>
      <c r="G14" s="473"/>
      <c r="H14" s="473"/>
      <c r="I14" s="473"/>
      <c r="J14" s="473"/>
      <c r="K14" s="474"/>
      <c r="L14" s="1">
        <v>98000</v>
      </c>
      <c r="M14" s="2"/>
      <c r="N14" s="6">
        <v>93000</v>
      </c>
      <c r="O14" s="3"/>
      <c r="P14" s="16" t="s">
        <v>39</v>
      </c>
      <c r="Q14" s="4">
        <v>101000</v>
      </c>
      <c r="R14" s="5"/>
    </row>
    <row r="15" spans="2:18" ht="15" customHeight="1">
      <c r="B15" s="478">
        <v>6</v>
      </c>
      <c r="C15" s="479"/>
      <c r="D15" s="479"/>
      <c r="E15" s="479"/>
      <c r="F15" s="479"/>
      <c r="G15" s="479"/>
      <c r="H15" s="479"/>
      <c r="I15" s="479"/>
      <c r="J15" s="479"/>
      <c r="K15" s="480"/>
      <c r="L15" s="18">
        <v>104000</v>
      </c>
      <c r="M15" s="19"/>
      <c r="N15" s="20">
        <v>101000</v>
      </c>
      <c r="O15" s="21"/>
      <c r="P15" s="22" t="s">
        <v>39</v>
      </c>
      <c r="Q15" s="21">
        <v>107000</v>
      </c>
      <c r="R15" s="23"/>
    </row>
    <row r="16" spans="2:18" ht="15" customHeight="1">
      <c r="B16" s="472">
        <v>7</v>
      </c>
      <c r="C16" s="473"/>
      <c r="D16" s="473"/>
      <c r="E16" s="473"/>
      <c r="F16" s="473"/>
      <c r="G16" s="473"/>
      <c r="H16" s="473"/>
      <c r="I16" s="473"/>
      <c r="J16" s="473"/>
      <c r="K16" s="474"/>
      <c r="L16" s="1">
        <v>110000</v>
      </c>
      <c r="M16" s="2"/>
      <c r="N16" s="6">
        <v>107000</v>
      </c>
      <c r="O16" s="4"/>
      <c r="P16" s="16" t="s">
        <v>39</v>
      </c>
      <c r="Q16" s="4">
        <v>114000</v>
      </c>
      <c r="R16" s="5"/>
    </row>
    <row r="17" spans="2:18" ht="15" customHeight="1">
      <c r="B17" s="472">
        <v>8</v>
      </c>
      <c r="C17" s="473"/>
      <c r="D17" s="473"/>
      <c r="E17" s="473"/>
      <c r="F17" s="473"/>
      <c r="G17" s="473"/>
      <c r="H17" s="473"/>
      <c r="I17" s="473"/>
      <c r="J17" s="473"/>
      <c r="K17" s="474"/>
      <c r="L17" s="1">
        <v>118000</v>
      </c>
      <c r="M17" s="2"/>
      <c r="N17" s="6">
        <v>114000</v>
      </c>
      <c r="O17" s="4"/>
      <c r="P17" s="16" t="s">
        <v>39</v>
      </c>
      <c r="Q17" s="4">
        <v>122000</v>
      </c>
      <c r="R17" s="5"/>
    </row>
    <row r="18" spans="2:18" ht="15" customHeight="1">
      <c r="B18" s="472">
        <v>9</v>
      </c>
      <c r="C18" s="473"/>
      <c r="D18" s="473"/>
      <c r="E18" s="473"/>
      <c r="F18" s="473"/>
      <c r="G18" s="473"/>
      <c r="H18" s="473"/>
      <c r="I18" s="473"/>
      <c r="J18" s="473"/>
      <c r="K18" s="474"/>
      <c r="L18" s="1">
        <v>126000</v>
      </c>
      <c r="M18" s="2"/>
      <c r="N18" s="6">
        <v>122000</v>
      </c>
      <c r="O18" s="4"/>
      <c r="P18" s="16" t="s">
        <v>39</v>
      </c>
      <c r="Q18" s="4">
        <v>130000</v>
      </c>
      <c r="R18" s="5"/>
    </row>
    <row r="19" spans="2:18" ht="15" customHeight="1">
      <c r="B19" s="475">
        <v>10</v>
      </c>
      <c r="C19" s="476"/>
      <c r="D19" s="476"/>
      <c r="E19" s="476"/>
      <c r="F19" s="476"/>
      <c r="G19" s="476"/>
      <c r="H19" s="476"/>
      <c r="I19" s="476"/>
      <c r="J19" s="476"/>
      <c r="K19" s="477"/>
      <c r="L19" s="24">
        <v>134000</v>
      </c>
      <c r="M19" s="25"/>
      <c r="N19" s="26">
        <v>130000</v>
      </c>
      <c r="O19" s="27"/>
      <c r="P19" s="28" t="s">
        <v>39</v>
      </c>
      <c r="Q19" s="27">
        <v>138000</v>
      </c>
      <c r="R19" s="29"/>
    </row>
    <row r="20" spans="2:18" ht="15" customHeight="1">
      <c r="B20" s="472">
        <v>11</v>
      </c>
      <c r="C20" s="473"/>
      <c r="D20" s="473"/>
      <c r="E20" s="473"/>
      <c r="F20" s="473"/>
      <c r="G20" s="473"/>
      <c r="H20" s="473"/>
      <c r="I20" s="473"/>
      <c r="J20" s="473"/>
      <c r="K20" s="474"/>
      <c r="L20" s="1">
        <v>142000</v>
      </c>
      <c r="M20" s="2"/>
      <c r="N20" s="6">
        <v>138000</v>
      </c>
      <c r="O20" s="4"/>
      <c r="P20" s="16" t="s">
        <v>39</v>
      </c>
      <c r="Q20" s="4">
        <v>146000</v>
      </c>
      <c r="R20" s="5"/>
    </row>
    <row r="21" spans="2:18" ht="15" customHeight="1">
      <c r="B21" s="472">
        <v>12</v>
      </c>
      <c r="C21" s="473"/>
      <c r="D21" s="473"/>
      <c r="E21" s="473"/>
      <c r="F21" s="473"/>
      <c r="G21" s="473"/>
      <c r="H21" s="473"/>
      <c r="I21" s="473"/>
      <c r="J21" s="473"/>
      <c r="K21" s="474"/>
      <c r="L21" s="1">
        <v>150000</v>
      </c>
      <c r="M21" s="2"/>
      <c r="N21" s="6">
        <v>146000</v>
      </c>
      <c r="O21" s="4"/>
      <c r="P21" s="16" t="s">
        <v>39</v>
      </c>
      <c r="Q21" s="4">
        <v>155000</v>
      </c>
      <c r="R21" s="5"/>
    </row>
    <row r="22" spans="2:18" ht="15" customHeight="1">
      <c r="B22" s="472">
        <v>13</v>
      </c>
      <c r="C22" s="473"/>
      <c r="D22" s="473"/>
      <c r="E22" s="473"/>
      <c r="F22" s="473"/>
      <c r="G22" s="473"/>
      <c r="H22" s="473"/>
      <c r="I22" s="473"/>
      <c r="J22" s="473"/>
      <c r="K22" s="474"/>
      <c r="L22" s="1">
        <v>160000</v>
      </c>
      <c r="M22" s="2"/>
      <c r="N22" s="6">
        <v>155000</v>
      </c>
      <c r="O22" s="4"/>
      <c r="P22" s="16" t="s">
        <v>39</v>
      </c>
      <c r="Q22" s="4">
        <v>165000</v>
      </c>
      <c r="R22" s="5"/>
    </row>
    <row r="23" spans="2:18" ht="15" customHeight="1">
      <c r="B23" s="472">
        <v>14</v>
      </c>
      <c r="C23" s="473"/>
      <c r="D23" s="473"/>
      <c r="E23" s="473"/>
      <c r="F23" s="473"/>
      <c r="G23" s="473"/>
      <c r="H23" s="473"/>
      <c r="I23" s="473"/>
      <c r="J23" s="473"/>
      <c r="K23" s="474"/>
      <c r="L23" s="1">
        <v>170000</v>
      </c>
      <c r="M23" s="2"/>
      <c r="N23" s="6">
        <v>165000</v>
      </c>
      <c r="O23" s="4"/>
      <c r="P23" s="16" t="s">
        <v>39</v>
      </c>
      <c r="Q23" s="4">
        <v>175000</v>
      </c>
      <c r="R23" s="5"/>
    </row>
    <row r="24" spans="2:18" ht="15" customHeight="1">
      <c r="B24" s="475">
        <v>15</v>
      </c>
      <c r="C24" s="476"/>
      <c r="D24" s="476"/>
      <c r="E24" s="476"/>
      <c r="F24" s="476"/>
      <c r="G24" s="476"/>
      <c r="H24" s="476"/>
      <c r="I24" s="476"/>
      <c r="J24" s="476"/>
      <c r="K24" s="477"/>
      <c r="L24" s="24">
        <v>180000</v>
      </c>
      <c r="M24" s="25"/>
      <c r="N24" s="26">
        <v>175000</v>
      </c>
      <c r="O24" s="27"/>
      <c r="P24" s="28" t="s">
        <v>39</v>
      </c>
      <c r="Q24" s="27">
        <v>185000</v>
      </c>
      <c r="R24" s="29"/>
    </row>
    <row r="25" spans="2:18" ht="15" customHeight="1">
      <c r="B25" s="472">
        <v>16</v>
      </c>
      <c r="C25" s="473"/>
      <c r="D25" s="473"/>
      <c r="E25" s="473"/>
      <c r="F25" s="473"/>
      <c r="G25" s="473"/>
      <c r="H25" s="473"/>
      <c r="I25" s="473"/>
      <c r="J25" s="473"/>
      <c r="K25" s="474"/>
      <c r="L25" s="1">
        <v>190000</v>
      </c>
      <c r="M25" s="2"/>
      <c r="N25" s="6">
        <v>185000</v>
      </c>
      <c r="O25" s="4"/>
      <c r="P25" s="16" t="s">
        <v>39</v>
      </c>
      <c r="Q25" s="4">
        <v>195000</v>
      </c>
      <c r="R25" s="5"/>
    </row>
    <row r="26" spans="2:18" ht="15" customHeight="1">
      <c r="B26" s="472">
        <v>17</v>
      </c>
      <c r="C26" s="473"/>
      <c r="D26" s="473"/>
      <c r="E26" s="473"/>
      <c r="F26" s="473"/>
      <c r="G26" s="473"/>
      <c r="H26" s="473"/>
      <c r="I26" s="473"/>
      <c r="J26" s="473"/>
      <c r="K26" s="474"/>
      <c r="L26" s="1">
        <v>200000</v>
      </c>
      <c r="M26" s="2"/>
      <c r="N26" s="6">
        <v>195000</v>
      </c>
      <c r="O26" s="4"/>
      <c r="P26" s="16" t="s">
        <v>39</v>
      </c>
      <c r="Q26" s="4">
        <v>210000</v>
      </c>
      <c r="R26" s="5"/>
    </row>
    <row r="27" spans="2:18" ht="15" customHeight="1">
      <c r="B27" s="472">
        <v>18</v>
      </c>
      <c r="C27" s="473"/>
      <c r="D27" s="473"/>
      <c r="E27" s="473"/>
      <c r="F27" s="473"/>
      <c r="G27" s="473"/>
      <c r="H27" s="473"/>
      <c r="I27" s="473"/>
      <c r="J27" s="473"/>
      <c r="K27" s="474"/>
      <c r="L27" s="1">
        <v>220000</v>
      </c>
      <c r="M27" s="2"/>
      <c r="N27" s="6">
        <v>210000</v>
      </c>
      <c r="O27" s="4"/>
      <c r="P27" s="16" t="s">
        <v>39</v>
      </c>
      <c r="Q27" s="4">
        <v>230000</v>
      </c>
      <c r="R27" s="5"/>
    </row>
    <row r="28" spans="2:18" ht="15" customHeight="1">
      <c r="B28" s="472">
        <v>19</v>
      </c>
      <c r="C28" s="473"/>
      <c r="D28" s="473"/>
      <c r="E28" s="473"/>
      <c r="F28" s="473"/>
      <c r="G28" s="473"/>
      <c r="H28" s="473"/>
      <c r="I28" s="473"/>
      <c r="J28" s="473"/>
      <c r="K28" s="474"/>
      <c r="L28" s="1">
        <v>240000</v>
      </c>
      <c r="M28" s="2"/>
      <c r="N28" s="6">
        <v>230000</v>
      </c>
      <c r="O28" s="4"/>
      <c r="P28" s="16" t="s">
        <v>39</v>
      </c>
      <c r="Q28" s="4">
        <v>250000</v>
      </c>
      <c r="R28" s="5"/>
    </row>
    <row r="29" spans="2:18" ht="15" customHeight="1">
      <c r="B29" s="472">
        <v>20</v>
      </c>
      <c r="C29" s="473"/>
      <c r="D29" s="473"/>
      <c r="E29" s="473"/>
      <c r="F29" s="473"/>
      <c r="G29" s="473"/>
      <c r="H29" s="473"/>
      <c r="I29" s="473"/>
      <c r="J29" s="473"/>
      <c r="K29" s="474"/>
      <c r="L29" s="1">
        <v>260000</v>
      </c>
      <c r="M29" s="2"/>
      <c r="N29" s="6">
        <v>250000</v>
      </c>
      <c r="O29" s="4"/>
      <c r="P29" s="16" t="s">
        <v>39</v>
      </c>
      <c r="Q29" s="4">
        <v>270000</v>
      </c>
      <c r="R29" s="5"/>
    </row>
    <row r="30" spans="2:18" ht="15" customHeight="1">
      <c r="B30" s="478">
        <v>21</v>
      </c>
      <c r="C30" s="479"/>
      <c r="D30" s="479"/>
      <c r="E30" s="479"/>
      <c r="F30" s="479"/>
      <c r="G30" s="479"/>
      <c r="H30" s="479"/>
      <c r="I30" s="479"/>
      <c r="J30" s="479"/>
      <c r="K30" s="480"/>
      <c r="L30" s="18">
        <v>280000</v>
      </c>
      <c r="M30" s="19"/>
      <c r="N30" s="20">
        <v>270000</v>
      </c>
      <c r="O30" s="21"/>
      <c r="P30" s="22" t="s">
        <v>39</v>
      </c>
      <c r="Q30" s="21">
        <v>290000</v>
      </c>
      <c r="R30" s="23"/>
    </row>
    <row r="31" spans="2:18" ht="15" customHeight="1">
      <c r="B31" s="472">
        <v>22</v>
      </c>
      <c r="C31" s="473"/>
      <c r="D31" s="473"/>
      <c r="E31" s="473"/>
      <c r="F31" s="473"/>
      <c r="G31" s="473"/>
      <c r="H31" s="473"/>
      <c r="I31" s="473"/>
      <c r="J31" s="473"/>
      <c r="K31" s="474"/>
      <c r="L31" s="1">
        <v>300000</v>
      </c>
      <c r="M31" s="2"/>
      <c r="N31" s="6">
        <v>290000</v>
      </c>
      <c r="O31" s="4"/>
      <c r="P31" s="16" t="s">
        <v>39</v>
      </c>
      <c r="Q31" s="4">
        <v>310000</v>
      </c>
      <c r="R31" s="5"/>
    </row>
    <row r="32" spans="2:18" ht="15" customHeight="1">
      <c r="B32" s="472">
        <v>23</v>
      </c>
      <c r="C32" s="473"/>
      <c r="D32" s="473"/>
      <c r="E32" s="473"/>
      <c r="F32" s="473"/>
      <c r="G32" s="473"/>
      <c r="H32" s="473"/>
      <c r="I32" s="473"/>
      <c r="J32" s="473"/>
      <c r="K32" s="474"/>
      <c r="L32" s="1">
        <v>320000</v>
      </c>
      <c r="M32" s="2"/>
      <c r="N32" s="6">
        <v>310000</v>
      </c>
      <c r="O32" s="4"/>
      <c r="P32" s="16" t="s">
        <v>39</v>
      </c>
      <c r="Q32" s="4">
        <v>330000</v>
      </c>
      <c r="R32" s="5"/>
    </row>
    <row r="33" spans="2:18" ht="15" customHeight="1">
      <c r="B33" s="472">
        <v>24</v>
      </c>
      <c r="C33" s="473"/>
      <c r="D33" s="473"/>
      <c r="E33" s="473"/>
      <c r="F33" s="473"/>
      <c r="G33" s="473"/>
      <c r="H33" s="473"/>
      <c r="I33" s="473"/>
      <c r="J33" s="473"/>
      <c r="K33" s="474"/>
      <c r="L33" s="1">
        <v>340000</v>
      </c>
      <c r="M33" s="2"/>
      <c r="N33" s="6">
        <v>330000</v>
      </c>
      <c r="O33" s="4"/>
      <c r="P33" s="16" t="s">
        <v>39</v>
      </c>
      <c r="Q33" s="4">
        <v>350000</v>
      </c>
      <c r="R33" s="5"/>
    </row>
    <row r="34" spans="2:18" ht="15" customHeight="1">
      <c r="B34" s="475">
        <v>25</v>
      </c>
      <c r="C34" s="476"/>
      <c r="D34" s="476"/>
      <c r="E34" s="476"/>
      <c r="F34" s="476"/>
      <c r="G34" s="476"/>
      <c r="H34" s="476"/>
      <c r="I34" s="476"/>
      <c r="J34" s="476"/>
      <c r="K34" s="477"/>
      <c r="L34" s="24">
        <v>360000</v>
      </c>
      <c r="M34" s="25"/>
      <c r="N34" s="26">
        <v>350000</v>
      </c>
      <c r="O34" s="27"/>
      <c r="P34" s="28" t="s">
        <v>39</v>
      </c>
      <c r="Q34" s="27">
        <v>370000</v>
      </c>
      <c r="R34" s="29"/>
    </row>
    <row r="35" spans="2:18" ht="15" customHeight="1">
      <c r="B35" s="472">
        <v>26</v>
      </c>
      <c r="C35" s="473"/>
      <c r="D35" s="473"/>
      <c r="E35" s="473"/>
      <c r="F35" s="473"/>
      <c r="G35" s="473"/>
      <c r="H35" s="473"/>
      <c r="I35" s="473"/>
      <c r="J35" s="473"/>
      <c r="K35" s="474"/>
      <c r="L35" s="1">
        <v>380000</v>
      </c>
      <c r="M35" s="2"/>
      <c r="N35" s="6">
        <v>370000</v>
      </c>
      <c r="O35" s="4"/>
      <c r="P35" s="16" t="s">
        <v>39</v>
      </c>
      <c r="Q35" s="4">
        <v>395000</v>
      </c>
      <c r="R35" s="5"/>
    </row>
    <row r="36" spans="2:18" ht="15" customHeight="1">
      <c r="B36" s="472">
        <v>27</v>
      </c>
      <c r="C36" s="473"/>
      <c r="D36" s="473"/>
      <c r="E36" s="473"/>
      <c r="F36" s="473"/>
      <c r="G36" s="473"/>
      <c r="H36" s="473"/>
      <c r="I36" s="473"/>
      <c r="J36" s="473"/>
      <c r="K36" s="474"/>
      <c r="L36" s="1">
        <v>410000</v>
      </c>
      <c r="M36" s="2"/>
      <c r="N36" s="6">
        <v>395000</v>
      </c>
      <c r="O36" s="4"/>
      <c r="P36" s="16" t="s">
        <v>39</v>
      </c>
      <c r="Q36" s="4">
        <v>425000</v>
      </c>
      <c r="R36" s="5"/>
    </row>
    <row r="37" spans="2:18" ht="15" customHeight="1">
      <c r="B37" s="472">
        <v>28</v>
      </c>
      <c r="C37" s="473"/>
      <c r="D37" s="473"/>
      <c r="E37" s="473"/>
      <c r="F37" s="473"/>
      <c r="G37" s="473"/>
      <c r="H37" s="473"/>
      <c r="I37" s="473"/>
      <c r="J37" s="473"/>
      <c r="K37" s="474"/>
      <c r="L37" s="1">
        <v>440000</v>
      </c>
      <c r="M37" s="2"/>
      <c r="N37" s="6">
        <v>425000</v>
      </c>
      <c r="O37" s="4"/>
      <c r="P37" s="16" t="s">
        <v>39</v>
      </c>
      <c r="Q37" s="4">
        <v>455000</v>
      </c>
      <c r="R37" s="5"/>
    </row>
    <row r="38" spans="2:18" ht="15" customHeight="1">
      <c r="B38" s="472">
        <v>29</v>
      </c>
      <c r="C38" s="473"/>
      <c r="D38" s="473"/>
      <c r="E38" s="473"/>
      <c r="F38" s="473"/>
      <c r="G38" s="473"/>
      <c r="H38" s="473"/>
      <c r="I38" s="473"/>
      <c r="J38" s="473"/>
      <c r="K38" s="474"/>
      <c r="L38" s="1">
        <v>470000</v>
      </c>
      <c r="M38" s="2"/>
      <c r="N38" s="6">
        <v>455000</v>
      </c>
      <c r="O38" s="4"/>
      <c r="P38" s="16" t="s">
        <v>39</v>
      </c>
      <c r="Q38" s="4">
        <v>485000</v>
      </c>
      <c r="R38" s="5"/>
    </row>
    <row r="39" spans="2:18" ht="15" customHeight="1">
      <c r="B39" s="472">
        <v>30</v>
      </c>
      <c r="C39" s="473"/>
      <c r="D39" s="473"/>
      <c r="E39" s="473"/>
      <c r="F39" s="473"/>
      <c r="G39" s="473"/>
      <c r="H39" s="473"/>
      <c r="I39" s="473"/>
      <c r="J39" s="473"/>
      <c r="K39" s="474"/>
      <c r="L39" s="1">
        <v>500000</v>
      </c>
      <c r="M39" s="2"/>
      <c r="N39" s="6">
        <v>485000</v>
      </c>
      <c r="O39" s="4"/>
      <c r="P39" s="16" t="s">
        <v>39</v>
      </c>
      <c r="Q39" s="4">
        <v>515000</v>
      </c>
      <c r="R39" s="5"/>
    </row>
    <row r="40" spans="2:18" ht="15" customHeight="1">
      <c r="B40" s="478">
        <v>31</v>
      </c>
      <c r="C40" s="479"/>
      <c r="D40" s="479"/>
      <c r="E40" s="479"/>
      <c r="F40" s="479"/>
      <c r="G40" s="479"/>
      <c r="H40" s="479"/>
      <c r="I40" s="479"/>
      <c r="J40" s="479"/>
      <c r="K40" s="480"/>
      <c r="L40" s="18">
        <v>530000</v>
      </c>
      <c r="M40" s="19"/>
      <c r="N40" s="20">
        <v>515000</v>
      </c>
      <c r="O40" s="21"/>
      <c r="P40" s="22" t="s">
        <v>39</v>
      </c>
      <c r="Q40" s="21">
        <v>545000</v>
      </c>
      <c r="R40" s="23"/>
    </row>
    <row r="41" spans="2:18" ht="15" customHeight="1">
      <c r="B41" s="472">
        <v>32</v>
      </c>
      <c r="C41" s="473"/>
      <c r="D41" s="473"/>
      <c r="E41" s="473"/>
      <c r="F41" s="473"/>
      <c r="G41" s="473"/>
      <c r="H41" s="473"/>
      <c r="I41" s="473"/>
      <c r="J41" s="473"/>
      <c r="K41" s="474"/>
      <c r="L41" s="1">
        <v>560000</v>
      </c>
      <c r="M41" s="2"/>
      <c r="N41" s="6">
        <v>545000</v>
      </c>
      <c r="O41" s="4"/>
      <c r="P41" s="16" t="s">
        <v>39</v>
      </c>
      <c r="Q41" s="4">
        <v>575000</v>
      </c>
      <c r="R41" s="5"/>
    </row>
    <row r="42" spans="2:18" ht="15" customHeight="1">
      <c r="B42" s="472">
        <v>33</v>
      </c>
      <c r="C42" s="473"/>
      <c r="D42" s="473"/>
      <c r="E42" s="473"/>
      <c r="F42" s="473"/>
      <c r="G42" s="473"/>
      <c r="H42" s="473"/>
      <c r="I42" s="473"/>
      <c r="J42" s="473"/>
      <c r="K42" s="474"/>
      <c r="L42" s="1">
        <v>590000</v>
      </c>
      <c r="M42" s="2"/>
      <c r="N42" s="6">
        <v>575000</v>
      </c>
      <c r="O42" s="4"/>
      <c r="P42" s="16" t="s">
        <v>39</v>
      </c>
      <c r="Q42" s="4">
        <v>605000</v>
      </c>
      <c r="R42" s="5"/>
    </row>
    <row r="43" spans="2:18" ht="15" customHeight="1">
      <c r="B43" s="472">
        <v>34</v>
      </c>
      <c r="C43" s="473"/>
      <c r="D43" s="473"/>
      <c r="E43" s="473"/>
      <c r="F43" s="473"/>
      <c r="G43" s="473"/>
      <c r="H43" s="473"/>
      <c r="I43" s="473"/>
      <c r="J43" s="473"/>
      <c r="K43" s="474"/>
      <c r="L43" s="1">
        <v>620000</v>
      </c>
      <c r="M43" s="2"/>
      <c r="N43" s="6">
        <v>605000</v>
      </c>
      <c r="O43" s="4"/>
      <c r="P43" s="16" t="s">
        <v>39</v>
      </c>
      <c r="Q43" s="4">
        <v>635000</v>
      </c>
      <c r="R43" s="5"/>
    </row>
    <row r="44" spans="2:18" ht="15" customHeight="1">
      <c r="B44" s="475">
        <v>35</v>
      </c>
      <c r="C44" s="476"/>
      <c r="D44" s="476"/>
      <c r="E44" s="476"/>
      <c r="F44" s="476"/>
      <c r="G44" s="476"/>
      <c r="H44" s="476"/>
      <c r="I44" s="476"/>
      <c r="J44" s="476"/>
      <c r="K44" s="477"/>
      <c r="L44" s="24">
        <v>650000</v>
      </c>
      <c r="M44" s="25"/>
      <c r="N44" s="26">
        <v>635000</v>
      </c>
      <c r="O44" s="27"/>
      <c r="P44" s="28" t="s">
        <v>39</v>
      </c>
      <c r="Q44" s="27">
        <v>665000</v>
      </c>
      <c r="R44" s="29"/>
    </row>
    <row r="45" spans="2:18" ht="15" customHeight="1">
      <c r="B45" s="472">
        <v>36</v>
      </c>
      <c r="C45" s="473"/>
      <c r="D45" s="473"/>
      <c r="E45" s="473"/>
      <c r="F45" s="473"/>
      <c r="G45" s="473"/>
      <c r="H45" s="473"/>
      <c r="I45" s="473"/>
      <c r="J45" s="473"/>
      <c r="K45" s="474"/>
      <c r="L45" s="1">
        <v>680000</v>
      </c>
      <c r="M45" s="2"/>
      <c r="N45" s="6">
        <v>665000</v>
      </c>
      <c r="O45" s="4"/>
      <c r="P45" s="16" t="s">
        <v>39</v>
      </c>
      <c r="Q45" s="4">
        <v>695000</v>
      </c>
      <c r="R45" s="5"/>
    </row>
    <row r="46" spans="2:18" ht="15" customHeight="1">
      <c r="B46" s="472">
        <v>37</v>
      </c>
      <c r="C46" s="473"/>
      <c r="D46" s="473"/>
      <c r="E46" s="473"/>
      <c r="F46" s="473"/>
      <c r="G46" s="473"/>
      <c r="H46" s="473"/>
      <c r="I46" s="473"/>
      <c r="J46" s="473"/>
      <c r="K46" s="474"/>
      <c r="L46" s="1">
        <v>710000</v>
      </c>
      <c r="M46" s="2"/>
      <c r="N46" s="6">
        <v>695000</v>
      </c>
      <c r="O46" s="4"/>
      <c r="P46" s="16" t="s">
        <v>39</v>
      </c>
      <c r="Q46" s="4">
        <v>730000</v>
      </c>
      <c r="R46" s="5"/>
    </row>
    <row r="47" spans="2:18" ht="15" customHeight="1">
      <c r="B47" s="472">
        <v>38</v>
      </c>
      <c r="C47" s="473"/>
      <c r="D47" s="473"/>
      <c r="E47" s="473"/>
      <c r="F47" s="473"/>
      <c r="G47" s="473"/>
      <c r="H47" s="473"/>
      <c r="I47" s="473"/>
      <c r="J47" s="473"/>
      <c r="K47" s="474"/>
      <c r="L47" s="1">
        <v>750000</v>
      </c>
      <c r="M47" s="2"/>
      <c r="N47" s="6">
        <v>730000</v>
      </c>
      <c r="O47" s="4"/>
      <c r="P47" s="16" t="s">
        <v>39</v>
      </c>
      <c r="Q47" s="4">
        <v>770000</v>
      </c>
      <c r="R47" s="5"/>
    </row>
    <row r="48" spans="2:18" ht="15" customHeight="1">
      <c r="B48" s="472">
        <v>39</v>
      </c>
      <c r="C48" s="473"/>
      <c r="D48" s="473"/>
      <c r="E48" s="473"/>
      <c r="F48" s="473"/>
      <c r="G48" s="473"/>
      <c r="H48" s="473"/>
      <c r="I48" s="473"/>
      <c r="J48" s="473"/>
      <c r="K48" s="474"/>
      <c r="L48" s="1">
        <v>790000</v>
      </c>
      <c r="M48" s="2"/>
      <c r="N48" s="6">
        <v>770000</v>
      </c>
      <c r="O48" s="4"/>
      <c r="P48" s="16" t="s">
        <v>39</v>
      </c>
      <c r="Q48" s="4">
        <v>810000</v>
      </c>
      <c r="R48" s="5"/>
    </row>
    <row r="49" spans="2:18" ht="15" customHeight="1">
      <c r="B49" s="472">
        <v>40</v>
      </c>
      <c r="C49" s="473"/>
      <c r="D49" s="473"/>
      <c r="E49" s="473"/>
      <c r="F49" s="473"/>
      <c r="G49" s="473"/>
      <c r="H49" s="473"/>
      <c r="I49" s="473"/>
      <c r="J49" s="473"/>
      <c r="K49" s="474"/>
      <c r="L49" s="1">
        <v>830000</v>
      </c>
      <c r="M49" s="2"/>
      <c r="N49" s="6">
        <v>810000</v>
      </c>
      <c r="O49" s="4"/>
      <c r="P49" s="16" t="s">
        <v>39</v>
      </c>
      <c r="Q49" s="4">
        <v>855000</v>
      </c>
      <c r="R49" s="5"/>
    </row>
    <row r="50" spans="2:18" ht="15" customHeight="1">
      <c r="B50" s="478">
        <v>41</v>
      </c>
      <c r="C50" s="479"/>
      <c r="D50" s="479"/>
      <c r="E50" s="479"/>
      <c r="F50" s="479"/>
      <c r="G50" s="479"/>
      <c r="H50" s="479"/>
      <c r="I50" s="479"/>
      <c r="J50" s="479"/>
      <c r="K50" s="480"/>
      <c r="L50" s="18">
        <v>880000</v>
      </c>
      <c r="M50" s="19"/>
      <c r="N50" s="20">
        <v>855000</v>
      </c>
      <c r="O50" s="21"/>
      <c r="P50" s="22" t="s">
        <v>39</v>
      </c>
      <c r="Q50" s="21">
        <v>905000</v>
      </c>
      <c r="R50" s="23"/>
    </row>
    <row r="51" spans="2:18" ht="15" customHeight="1">
      <c r="B51" s="472">
        <v>42</v>
      </c>
      <c r="C51" s="473"/>
      <c r="D51" s="473"/>
      <c r="E51" s="473"/>
      <c r="F51" s="473"/>
      <c r="G51" s="473"/>
      <c r="H51" s="473"/>
      <c r="I51" s="473"/>
      <c r="J51" s="473"/>
      <c r="K51" s="474"/>
      <c r="L51" s="1">
        <v>930000</v>
      </c>
      <c r="M51" s="2"/>
      <c r="N51" s="6">
        <v>905000</v>
      </c>
      <c r="O51" s="4"/>
      <c r="P51" s="16" t="s">
        <v>39</v>
      </c>
      <c r="Q51" s="4">
        <v>955000</v>
      </c>
      <c r="R51" s="5"/>
    </row>
    <row r="52" spans="2:18" ht="15" customHeight="1">
      <c r="B52" s="472">
        <v>43</v>
      </c>
      <c r="C52" s="473"/>
      <c r="D52" s="473"/>
      <c r="E52" s="473"/>
      <c r="F52" s="473"/>
      <c r="G52" s="473"/>
      <c r="H52" s="473"/>
      <c r="I52" s="473"/>
      <c r="J52" s="473"/>
      <c r="K52" s="474"/>
      <c r="L52" s="1">
        <v>980000</v>
      </c>
      <c r="M52" s="2"/>
      <c r="N52" s="6">
        <v>955000</v>
      </c>
      <c r="O52" s="4"/>
      <c r="P52" s="16" t="s">
        <v>39</v>
      </c>
      <c r="Q52" s="4">
        <v>1005000</v>
      </c>
      <c r="R52" s="5"/>
    </row>
    <row r="53" spans="2:18" ht="15" customHeight="1">
      <c r="B53" s="472">
        <v>44</v>
      </c>
      <c r="C53" s="473"/>
      <c r="D53" s="473"/>
      <c r="E53" s="473"/>
      <c r="F53" s="473"/>
      <c r="G53" s="473"/>
      <c r="H53" s="473"/>
      <c r="I53" s="473"/>
      <c r="J53" s="473"/>
      <c r="K53" s="474"/>
      <c r="L53" s="1">
        <v>1030000</v>
      </c>
      <c r="M53" s="2"/>
      <c r="N53" s="6">
        <v>1005000</v>
      </c>
      <c r="O53" s="4"/>
      <c r="P53" s="16" t="s">
        <v>39</v>
      </c>
      <c r="Q53" s="4">
        <v>1055000</v>
      </c>
      <c r="R53" s="5"/>
    </row>
    <row r="54" spans="2:18" ht="15" customHeight="1">
      <c r="B54" s="475">
        <v>45</v>
      </c>
      <c r="C54" s="476"/>
      <c r="D54" s="476"/>
      <c r="E54" s="476"/>
      <c r="F54" s="476"/>
      <c r="G54" s="476"/>
      <c r="H54" s="476"/>
      <c r="I54" s="476"/>
      <c r="J54" s="476"/>
      <c r="K54" s="477"/>
      <c r="L54" s="24">
        <v>1090000</v>
      </c>
      <c r="M54" s="25"/>
      <c r="N54" s="26">
        <v>1055000</v>
      </c>
      <c r="O54" s="27"/>
      <c r="P54" s="28" t="s">
        <v>39</v>
      </c>
      <c r="Q54" s="27">
        <v>1115000</v>
      </c>
      <c r="R54" s="29"/>
    </row>
    <row r="55" spans="2:18" ht="15" customHeight="1">
      <c r="B55" s="472">
        <v>46</v>
      </c>
      <c r="C55" s="473"/>
      <c r="D55" s="473"/>
      <c r="E55" s="473"/>
      <c r="F55" s="473"/>
      <c r="G55" s="473"/>
      <c r="H55" s="473"/>
      <c r="I55" s="473"/>
      <c r="J55" s="473"/>
      <c r="K55" s="474"/>
      <c r="L55" s="1">
        <v>1150000</v>
      </c>
      <c r="M55" s="2"/>
      <c r="N55" s="6">
        <v>1115000</v>
      </c>
      <c r="O55" s="4"/>
      <c r="P55" s="16" t="s">
        <v>39</v>
      </c>
      <c r="Q55" s="4">
        <v>1175000</v>
      </c>
      <c r="R55" s="5"/>
    </row>
    <row r="56" spans="2:18" ht="15" customHeight="1">
      <c r="B56" s="472">
        <v>47</v>
      </c>
      <c r="C56" s="473"/>
      <c r="D56" s="473"/>
      <c r="E56" s="473"/>
      <c r="F56" s="473"/>
      <c r="G56" s="473"/>
      <c r="H56" s="473"/>
      <c r="I56" s="473"/>
      <c r="J56" s="473"/>
      <c r="K56" s="474"/>
      <c r="L56" s="1">
        <v>1210000</v>
      </c>
      <c r="M56" s="2"/>
      <c r="N56" s="6">
        <v>1175000</v>
      </c>
      <c r="O56" s="4"/>
      <c r="P56" s="16" t="s">
        <v>40</v>
      </c>
      <c r="Q56" s="4">
        <v>1235000</v>
      </c>
      <c r="R56" s="5"/>
    </row>
    <row r="57" spans="2:18" ht="15" customHeight="1">
      <c r="B57" s="472">
        <v>48</v>
      </c>
      <c r="C57" s="473"/>
      <c r="D57" s="473"/>
      <c r="E57" s="473"/>
      <c r="F57" s="473"/>
      <c r="G57" s="473"/>
      <c r="H57" s="473"/>
      <c r="I57" s="473"/>
      <c r="J57" s="473"/>
      <c r="K57" s="474"/>
      <c r="L57" s="1">
        <v>1270000</v>
      </c>
      <c r="M57" s="2"/>
      <c r="N57" s="6">
        <v>1235000</v>
      </c>
      <c r="O57" s="4"/>
      <c r="P57" s="16" t="s">
        <v>40</v>
      </c>
      <c r="Q57" s="4">
        <v>1295000</v>
      </c>
      <c r="R57" s="5"/>
    </row>
    <row r="58" spans="2:18" ht="15" customHeight="1">
      <c r="B58" s="472">
        <v>49</v>
      </c>
      <c r="C58" s="473"/>
      <c r="D58" s="473"/>
      <c r="E58" s="473"/>
      <c r="F58" s="473"/>
      <c r="G58" s="473"/>
      <c r="H58" s="473"/>
      <c r="I58" s="473"/>
      <c r="J58" s="473"/>
      <c r="K58" s="474"/>
      <c r="L58" s="1">
        <v>1330000</v>
      </c>
      <c r="M58" s="2"/>
      <c r="N58" s="6">
        <v>1295000</v>
      </c>
      <c r="O58" s="4"/>
      <c r="P58" s="16" t="s">
        <v>40</v>
      </c>
      <c r="Q58" s="4">
        <v>1355000</v>
      </c>
      <c r="R58" s="5"/>
    </row>
    <row r="59" spans="2:18" ht="15" customHeight="1" thickBot="1">
      <c r="B59" s="469">
        <v>50</v>
      </c>
      <c r="C59" s="470"/>
      <c r="D59" s="470"/>
      <c r="E59" s="470"/>
      <c r="F59" s="470"/>
      <c r="G59" s="470"/>
      <c r="H59" s="470"/>
      <c r="I59" s="470"/>
      <c r="J59" s="470"/>
      <c r="K59" s="471"/>
      <c r="L59" s="7">
        <v>1390000</v>
      </c>
      <c r="M59" s="8"/>
      <c r="N59" s="9">
        <v>1355000</v>
      </c>
      <c r="O59" s="10"/>
      <c r="P59" s="15" t="s">
        <v>39</v>
      </c>
      <c r="Q59" s="10"/>
      <c r="R59" s="11"/>
    </row>
  </sheetData>
  <sheetProtection algorithmName="SHA-512" hashValue="YtUHZ8bIYermMVQI7vTPRZtV7cTDeDgzgrUihSyZ7R11hdU9WwDSl1Q5FIxtynl1dxSZQBB5lIUGY182xiuUng==" saltValue="v9hx132CKza9VoycdO8vXQ==" spinCount="100000" sheet="1" objects="1" scenarios="1"/>
  <mergeCells count="60">
    <mergeCell ref="B16:K16"/>
    <mergeCell ref="B6:K8"/>
    <mergeCell ref="B14:K14"/>
    <mergeCell ref="B20:K20"/>
    <mergeCell ref="B19:K19"/>
    <mergeCell ref="B18:K18"/>
    <mergeCell ref="B15:K15"/>
    <mergeCell ref="B10:K10"/>
    <mergeCell ref="B11:K11"/>
    <mergeCell ref="B12:K12"/>
    <mergeCell ref="B13:K13"/>
    <mergeCell ref="L9:M9"/>
    <mergeCell ref="N9:O9"/>
    <mergeCell ref="B1:R2"/>
    <mergeCell ref="B3:M4"/>
    <mergeCell ref="N3:R8"/>
    <mergeCell ref="B5:K5"/>
    <mergeCell ref="L5:M8"/>
    <mergeCell ref="Q9:R9"/>
    <mergeCell ref="B9:K9"/>
    <mergeCell ref="B22:K22"/>
    <mergeCell ref="B21:K21"/>
    <mergeCell ref="B17:K17"/>
    <mergeCell ref="B34:K34"/>
    <mergeCell ref="B33:K33"/>
    <mergeCell ref="B32:K32"/>
    <mergeCell ref="B31:K31"/>
    <mergeCell ref="B30:K30"/>
    <mergeCell ref="B29:K29"/>
    <mergeCell ref="B28:K28"/>
    <mergeCell ref="B27:K27"/>
    <mergeCell ref="B26:K26"/>
    <mergeCell ref="B25:K25"/>
    <mergeCell ref="B24:K24"/>
    <mergeCell ref="B23:K23"/>
    <mergeCell ref="B35:K35"/>
    <mergeCell ref="B44:K44"/>
    <mergeCell ref="B51:K51"/>
    <mergeCell ref="B50:K50"/>
    <mergeCell ref="B43:K43"/>
    <mergeCell ref="B42:K42"/>
    <mergeCell ref="B41:K41"/>
    <mergeCell ref="B45:K45"/>
    <mergeCell ref="B40:K40"/>
    <mergeCell ref="B39:K39"/>
    <mergeCell ref="B38:K38"/>
    <mergeCell ref="B37:K37"/>
    <mergeCell ref="B36:K36"/>
    <mergeCell ref="B59:K59"/>
    <mergeCell ref="B49:K49"/>
    <mergeCell ref="B48:K48"/>
    <mergeCell ref="B46:K46"/>
    <mergeCell ref="B47:K47"/>
    <mergeCell ref="B55:K55"/>
    <mergeCell ref="B54:K54"/>
    <mergeCell ref="B53:K53"/>
    <mergeCell ref="B52:K52"/>
    <mergeCell ref="B56:K56"/>
    <mergeCell ref="B57:K57"/>
    <mergeCell ref="B58:K58"/>
  </mergeCells>
  <phoneticPr fontId="3"/>
  <pageMargins left="0.98425196850393704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I41"/>
  <sheetViews>
    <sheetView showGridLines="0" workbookViewId="0"/>
  </sheetViews>
  <sheetFormatPr defaultColWidth="1.625" defaultRowHeight="15" customHeight="1"/>
  <cols>
    <col min="1" max="1" width="1.625" customWidth="1"/>
    <col min="2" max="11" width="1.875" customWidth="1"/>
    <col min="12" max="12" width="15.625" customWidth="1"/>
    <col min="13" max="13" width="1.625" customWidth="1"/>
    <col min="14" max="14" width="15.625" customWidth="1"/>
    <col min="15" max="15" width="1.625" customWidth="1"/>
    <col min="16" max="16" width="5.625" customWidth="1"/>
    <col min="17" max="17" width="15.625" customWidth="1"/>
    <col min="22" max="22" width="1.625" customWidth="1"/>
  </cols>
  <sheetData>
    <row r="1" spans="2:35" ht="15" customHeight="1">
      <c r="B1" s="485" t="s">
        <v>43</v>
      </c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</row>
    <row r="2" spans="2:35" ht="15" customHeight="1" thickBot="1"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</row>
    <row r="3" spans="2:35" ht="15" customHeight="1">
      <c r="B3" s="487" t="s">
        <v>32</v>
      </c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9"/>
      <c r="N3" s="487" t="s">
        <v>33</v>
      </c>
      <c r="O3" s="488"/>
      <c r="P3" s="488"/>
      <c r="Q3" s="488"/>
      <c r="R3" s="489"/>
    </row>
    <row r="4" spans="2:35" ht="15" customHeight="1">
      <c r="B4" s="490"/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2"/>
      <c r="N4" s="472"/>
      <c r="O4" s="473"/>
      <c r="P4" s="473"/>
      <c r="Q4" s="473"/>
      <c r="R4" s="493"/>
    </row>
    <row r="5" spans="2:35" ht="15" customHeight="1">
      <c r="B5" s="495" t="s">
        <v>34</v>
      </c>
      <c r="C5" s="496"/>
      <c r="D5" s="496"/>
      <c r="E5" s="496"/>
      <c r="F5" s="496"/>
      <c r="G5" s="496"/>
      <c r="H5" s="496"/>
      <c r="I5" s="496"/>
      <c r="J5" s="496"/>
      <c r="K5" s="497"/>
      <c r="L5" s="498" t="s">
        <v>35</v>
      </c>
      <c r="M5" s="499"/>
      <c r="N5" s="472"/>
      <c r="O5" s="473"/>
      <c r="P5" s="473"/>
      <c r="Q5" s="473"/>
      <c r="R5" s="493"/>
    </row>
    <row r="6" spans="2:35" ht="15" customHeight="1">
      <c r="B6" s="516" t="s">
        <v>41</v>
      </c>
      <c r="C6" s="517"/>
      <c r="D6" s="517"/>
      <c r="E6" s="517"/>
      <c r="F6" s="517"/>
      <c r="G6" s="517"/>
      <c r="H6" s="517"/>
      <c r="I6" s="517"/>
      <c r="J6" s="517"/>
      <c r="K6" s="517"/>
      <c r="L6" s="500"/>
      <c r="M6" s="493"/>
      <c r="N6" s="472"/>
      <c r="O6" s="473"/>
      <c r="P6" s="473"/>
      <c r="Q6" s="473"/>
      <c r="R6" s="493"/>
      <c r="V6" s="512">
        <v>44075</v>
      </c>
      <c r="W6" s="512"/>
      <c r="X6" s="512"/>
      <c r="Y6" s="512"/>
      <c r="Z6" s="512"/>
      <c r="AA6" s="512"/>
      <c r="AB6" s="512"/>
      <c r="AC6" s="512"/>
      <c r="AD6" s="512"/>
      <c r="AE6" s="13"/>
      <c r="AF6" s="13"/>
      <c r="AG6" s="13"/>
      <c r="AH6" s="13"/>
      <c r="AI6" s="13"/>
    </row>
    <row r="7" spans="2:35" ht="18" customHeight="1">
      <c r="B7" s="503" t="s">
        <v>44</v>
      </c>
      <c r="C7" s="504"/>
      <c r="D7" s="504"/>
      <c r="E7" s="504"/>
      <c r="F7" s="504"/>
      <c r="G7" s="504"/>
      <c r="H7" s="504"/>
      <c r="I7" s="504"/>
      <c r="J7" s="504"/>
      <c r="K7" s="505"/>
      <c r="L7" s="500"/>
      <c r="M7" s="493"/>
      <c r="N7" s="472"/>
      <c r="O7" s="473"/>
      <c r="P7" s="473"/>
      <c r="Q7" s="473"/>
      <c r="R7" s="493"/>
      <c r="V7" s="14" t="s">
        <v>42</v>
      </c>
      <c r="W7" s="14"/>
      <c r="X7" s="14"/>
      <c r="Y7" s="14"/>
      <c r="Z7" s="14"/>
      <c r="AA7" s="14"/>
      <c r="AB7" s="14"/>
      <c r="AC7" s="14"/>
      <c r="AD7" s="14"/>
    </row>
    <row r="8" spans="2:35" ht="18" customHeight="1" thickBot="1">
      <c r="B8" s="509"/>
      <c r="C8" s="510"/>
      <c r="D8" s="510"/>
      <c r="E8" s="510"/>
      <c r="F8" s="510"/>
      <c r="G8" s="510"/>
      <c r="H8" s="510"/>
      <c r="I8" s="510"/>
      <c r="J8" s="510"/>
      <c r="K8" s="511"/>
      <c r="L8" s="501"/>
      <c r="M8" s="494"/>
      <c r="N8" s="469"/>
      <c r="O8" s="470"/>
      <c r="P8" s="470"/>
      <c r="Q8" s="470"/>
      <c r="R8" s="494"/>
    </row>
    <row r="9" spans="2:35" ht="15" customHeight="1">
      <c r="B9" s="514"/>
      <c r="C9" s="513"/>
      <c r="D9" s="513"/>
      <c r="E9" s="513"/>
      <c r="F9" s="515"/>
      <c r="G9" s="502"/>
      <c r="H9" s="513"/>
      <c r="I9" s="513"/>
      <c r="J9" s="513"/>
      <c r="K9" s="513"/>
      <c r="L9" s="481" t="s">
        <v>27</v>
      </c>
      <c r="M9" s="482"/>
      <c r="N9" s="483" t="s">
        <v>37</v>
      </c>
      <c r="O9" s="484"/>
      <c r="P9" s="17"/>
      <c r="Q9" s="484" t="s">
        <v>38</v>
      </c>
      <c r="R9" s="482"/>
    </row>
    <row r="10" spans="2:35" ht="15" customHeight="1">
      <c r="B10" s="472">
        <v>1</v>
      </c>
      <c r="C10" s="473"/>
      <c r="D10" s="473"/>
      <c r="E10" s="473"/>
      <c r="F10" s="473"/>
      <c r="G10" s="473"/>
      <c r="H10" s="473"/>
      <c r="I10" s="473"/>
      <c r="J10" s="473"/>
      <c r="K10" s="474"/>
      <c r="L10" s="12">
        <v>88000</v>
      </c>
      <c r="M10" s="2"/>
      <c r="N10" s="6">
        <v>0</v>
      </c>
      <c r="O10" s="3"/>
      <c r="P10" s="16" t="s">
        <v>39</v>
      </c>
      <c r="Q10" s="4">
        <v>93000</v>
      </c>
      <c r="R10" s="5"/>
    </row>
    <row r="11" spans="2:35" ht="15" customHeight="1">
      <c r="B11" s="472">
        <v>2</v>
      </c>
      <c r="C11" s="473"/>
      <c r="D11" s="473"/>
      <c r="E11" s="473"/>
      <c r="F11" s="473"/>
      <c r="G11" s="473"/>
      <c r="H11" s="473"/>
      <c r="I11" s="473"/>
      <c r="J11" s="473"/>
      <c r="K11" s="474"/>
      <c r="L11" s="1">
        <v>98000</v>
      </c>
      <c r="M11" s="2"/>
      <c r="N11" s="6">
        <v>93000</v>
      </c>
      <c r="O11" s="4"/>
      <c r="P11" s="16" t="s">
        <v>39</v>
      </c>
      <c r="Q11" s="4">
        <v>101000</v>
      </c>
      <c r="R11" s="5"/>
    </row>
    <row r="12" spans="2:35" ht="15" customHeight="1">
      <c r="B12" s="472">
        <v>3</v>
      </c>
      <c r="C12" s="473"/>
      <c r="D12" s="473"/>
      <c r="E12" s="473"/>
      <c r="F12" s="473"/>
      <c r="G12" s="473"/>
      <c r="H12" s="473"/>
      <c r="I12" s="473"/>
      <c r="J12" s="473"/>
      <c r="K12" s="474"/>
      <c r="L12" s="1">
        <v>104000</v>
      </c>
      <c r="M12" s="2"/>
      <c r="N12" s="6">
        <v>101000</v>
      </c>
      <c r="O12" s="4"/>
      <c r="P12" s="16" t="s">
        <v>39</v>
      </c>
      <c r="Q12" s="4">
        <v>107000</v>
      </c>
      <c r="R12" s="5"/>
    </row>
    <row r="13" spans="2:35" ht="15" customHeight="1">
      <c r="B13" s="472">
        <v>4</v>
      </c>
      <c r="C13" s="473"/>
      <c r="D13" s="473"/>
      <c r="E13" s="473"/>
      <c r="F13" s="473"/>
      <c r="G13" s="473"/>
      <c r="H13" s="473"/>
      <c r="I13" s="473"/>
      <c r="J13" s="473"/>
      <c r="K13" s="474"/>
      <c r="L13" s="1">
        <v>110000</v>
      </c>
      <c r="M13" s="2"/>
      <c r="N13" s="4">
        <v>107000</v>
      </c>
      <c r="P13" s="16" t="s">
        <v>39</v>
      </c>
      <c r="Q13" s="4">
        <v>114000</v>
      </c>
      <c r="R13" s="5"/>
    </row>
    <row r="14" spans="2:35" ht="15" customHeight="1">
      <c r="B14" s="472">
        <v>5</v>
      </c>
      <c r="C14" s="473"/>
      <c r="D14" s="473"/>
      <c r="E14" s="473"/>
      <c r="F14" s="473"/>
      <c r="G14" s="473"/>
      <c r="H14" s="473"/>
      <c r="I14" s="473"/>
      <c r="J14" s="473"/>
      <c r="K14" s="474"/>
      <c r="L14" s="1">
        <v>118000</v>
      </c>
      <c r="M14" s="2"/>
      <c r="N14" s="6">
        <v>114000</v>
      </c>
      <c r="O14" s="4"/>
      <c r="P14" s="16" t="s">
        <v>39</v>
      </c>
      <c r="Q14" s="4">
        <v>122000</v>
      </c>
      <c r="R14" s="5"/>
    </row>
    <row r="15" spans="2:35" ht="15" customHeight="1">
      <c r="B15" s="478">
        <v>6</v>
      </c>
      <c r="C15" s="479"/>
      <c r="D15" s="479"/>
      <c r="E15" s="479"/>
      <c r="F15" s="479"/>
      <c r="G15" s="479"/>
      <c r="H15" s="479"/>
      <c r="I15" s="479"/>
      <c r="J15" s="479"/>
      <c r="K15" s="480"/>
      <c r="L15" s="18">
        <v>126000</v>
      </c>
      <c r="M15" s="19"/>
      <c r="N15" s="20">
        <v>122000</v>
      </c>
      <c r="O15" s="21"/>
      <c r="P15" s="22" t="s">
        <v>39</v>
      </c>
      <c r="Q15" s="21">
        <v>130000</v>
      </c>
      <c r="R15" s="23"/>
    </row>
    <row r="16" spans="2:35" ht="15" customHeight="1">
      <c r="B16" s="472">
        <v>7</v>
      </c>
      <c r="C16" s="473"/>
      <c r="D16" s="473"/>
      <c r="E16" s="473"/>
      <c r="F16" s="473"/>
      <c r="G16" s="473"/>
      <c r="H16" s="473"/>
      <c r="I16" s="473"/>
      <c r="J16" s="473"/>
      <c r="K16" s="474"/>
      <c r="L16" s="1">
        <v>134000</v>
      </c>
      <c r="M16" s="2"/>
      <c r="N16" s="6">
        <v>130000</v>
      </c>
      <c r="O16" s="4"/>
      <c r="P16" s="16" t="s">
        <v>39</v>
      </c>
      <c r="Q16" s="4">
        <v>138000</v>
      </c>
      <c r="R16" s="5"/>
    </row>
    <row r="17" spans="2:18" ht="15" customHeight="1">
      <c r="B17" s="472">
        <v>8</v>
      </c>
      <c r="C17" s="473"/>
      <c r="D17" s="473"/>
      <c r="E17" s="473"/>
      <c r="F17" s="473"/>
      <c r="G17" s="473"/>
      <c r="H17" s="473"/>
      <c r="I17" s="473"/>
      <c r="J17" s="473"/>
      <c r="K17" s="474"/>
      <c r="L17" s="1">
        <v>142000</v>
      </c>
      <c r="M17" s="2"/>
      <c r="N17" s="6">
        <v>138000</v>
      </c>
      <c r="O17" s="4"/>
      <c r="P17" s="16" t="s">
        <v>39</v>
      </c>
      <c r="Q17" s="4">
        <v>146000</v>
      </c>
      <c r="R17" s="5"/>
    </row>
    <row r="18" spans="2:18" ht="15" customHeight="1">
      <c r="B18" s="472">
        <v>9</v>
      </c>
      <c r="C18" s="473"/>
      <c r="D18" s="473"/>
      <c r="E18" s="473"/>
      <c r="F18" s="473"/>
      <c r="G18" s="473"/>
      <c r="H18" s="473"/>
      <c r="I18" s="473"/>
      <c r="J18" s="473"/>
      <c r="K18" s="474"/>
      <c r="L18" s="1">
        <v>150000</v>
      </c>
      <c r="M18" s="2"/>
      <c r="N18" s="6">
        <v>146000</v>
      </c>
      <c r="O18" s="4"/>
      <c r="P18" s="16" t="s">
        <v>39</v>
      </c>
      <c r="Q18" s="4">
        <v>155000</v>
      </c>
      <c r="R18" s="5"/>
    </row>
    <row r="19" spans="2:18" ht="15" customHeight="1">
      <c r="B19" s="475">
        <v>10</v>
      </c>
      <c r="C19" s="476"/>
      <c r="D19" s="476"/>
      <c r="E19" s="476"/>
      <c r="F19" s="476"/>
      <c r="G19" s="476"/>
      <c r="H19" s="476"/>
      <c r="I19" s="476"/>
      <c r="J19" s="476"/>
      <c r="K19" s="477"/>
      <c r="L19" s="24">
        <v>160000</v>
      </c>
      <c r="M19" s="25"/>
      <c r="N19" s="26">
        <v>155000</v>
      </c>
      <c r="O19" s="27"/>
      <c r="P19" s="28" t="s">
        <v>39</v>
      </c>
      <c r="Q19" s="27">
        <v>165000</v>
      </c>
      <c r="R19" s="29"/>
    </row>
    <row r="20" spans="2:18" ht="15" customHeight="1">
      <c r="B20" s="472">
        <v>11</v>
      </c>
      <c r="C20" s="473"/>
      <c r="D20" s="473"/>
      <c r="E20" s="473"/>
      <c r="F20" s="473"/>
      <c r="G20" s="473"/>
      <c r="H20" s="473"/>
      <c r="I20" s="473"/>
      <c r="J20" s="473"/>
      <c r="K20" s="474"/>
      <c r="L20" s="1">
        <v>170000</v>
      </c>
      <c r="M20" s="2"/>
      <c r="N20" s="6">
        <v>165000</v>
      </c>
      <c r="O20" s="4"/>
      <c r="P20" s="16" t="s">
        <v>39</v>
      </c>
      <c r="Q20" s="4">
        <v>175000</v>
      </c>
      <c r="R20" s="5"/>
    </row>
    <row r="21" spans="2:18" ht="15" customHeight="1">
      <c r="B21" s="472">
        <v>12</v>
      </c>
      <c r="C21" s="473"/>
      <c r="D21" s="473"/>
      <c r="E21" s="473"/>
      <c r="F21" s="473"/>
      <c r="G21" s="473"/>
      <c r="H21" s="473"/>
      <c r="I21" s="473"/>
      <c r="J21" s="473"/>
      <c r="K21" s="474"/>
      <c r="L21" s="1">
        <v>180000</v>
      </c>
      <c r="M21" s="2"/>
      <c r="N21" s="6">
        <v>175000</v>
      </c>
      <c r="O21" s="4"/>
      <c r="P21" s="16" t="s">
        <v>39</v>
      </c>
      <c r="Q21" s="4">
        <v>185000</v>
      </c>
      <c r="R21" s="5"/>
    </row>
    <row r="22" spans="2:18" ht="15" customHeight="1">
      <c r="B22" s="472">
        <v>13</v>
      </c>
      <c r="C22" s="473"/>
      <c r="D22" s="473"/>
      <c r="E22" s="473"/>
      <c r="F22" s="473"/>
      <c r="G22" s="473"/>
      <c r="H22" s="473"/>
      <c r="I22" s="473"/>
      <c r="J22" s="473"/>
      <c r="K22" s="474"/>
      <c r="L22" s="1">
        <v>190000</v>
      </c>
      <c r="M22" s="2"/>
      <c r="N22" s="6">
        <v>185000</v>
      </c>
      <c r="O22" s="4"/>
      <c r="P22" s="16" t="s">
        <v>39</v>
      </c>
      <c r="Q22" s="4">
        <v>195000</v>
      </c>
      <c r="R22" s="5"/>
    </row>
    <row r="23" spans="2:18" ht="15" customHeight="1">
      <c r="B23" s="472">
        <v>14</v>
      </c>
      <c r="C23" s="473"/>
      <c r="D23" s="473"/>
      <c r="E23" s="473"/>
      <c r="F23" s="473"/>
      <c r="G23" s="473"/>
      <c r="H23" s="473"/>
      <c r="I23" s="473"/>
      <c r="J23" s="473"/>
      <c r="K23" s="474"/>
      <c r="L23" s="1">
        <v>200000</v>
      </c>
      <c r="M23" s="2"/>
      <c r="N23" s="6">
        <v>195000</v>
      </c>
      <c r="O23" s="4"/>
      <c r="P23" s="16" t="s">
        <v>39</v>
      </c>
      <c r="Q23" s="4">
        <v>210000</v>
      </c>
      <c r="R23" s="5"/>
    </row>
    <row r="24" spans="2:18" ht="15" customHeight="1">
      <c r="B24" s="472">
        <v>15</v>
      </c>
      <c r="C24" s="473"/>
      <c r="D24" s="473"/>
      <c r="E24" s="473"/>
      <c r="F24" s="473"/>
      <c r="G24" s="473"/>
      <c r="H24" s="473"/>
      <c r="I24" s="473"/>
      <c r="J24" s="473"/>
      <c r="K24" s="474"/>
      <c r="L24" s="1">
        <v>220000</v>
      </c>
      <c r="M24" s="2"/>
      <c r="N24" s="6">
        <v>210000</v>
      </c>
      <c r="O24" s="4"/>
      <c r="P24" s="16" t="s">
        <v>39</v>
      </c>
      <c r="Q24" s="4">
        <v>230000</v>
      </c>
      <c r="R24" s="5"/>
    </row>
    <row r="25" spans="2:18" ht="15" customHeight="1">
      <c r="B25" s="478">
        <v>16</v>
      </c>
      <c r="C25" s="479"/>
      <c r="D25" s="479"/>
      <c r="E25" s="479"/>
      <c r="F25" s="479"/>
      <c r="G25" s="479"/>
      <c r="H25" s="479"/>
      <c r="I25" s="479"/>
      <c r="J25" s="479"/>
      <c r="K25" s="480"/>
      <c r="L25" s="18">
        <v>240000</v>
      </c>
      <c r="M25" s="19"/>
      <c r="N25" s="20">
        <v>230000</v>
      </c>
      <c r="O25" s="21"/>
      <c r="P25" s="22" t="s">
        <v>39</v>
      </c>
      <c r="Q25" s="21">
        <v>250000</v>
      </c>
      <c r="R25" s="23"/>
    </row>
    <row r="26" spans="2:18" ht="15" customHeight="1">
      <c r="B26" s="472">
        <v>17</v>
      </c>
      <c r="C26" s="473"/>
      <c r="D26" s="473"/>
      <c r="E26" s="473"/>
      <c r="F26" s="473"/>
      <c r="G26" s="473"/>
      <c r="H26" s="473"/>
      <c r="I26" s="473"/>
      <c r="J26" s="473"/>
      <c r="K26" s="474"/>
      <c r="L26" s="1">
        <v>260000</v>
      </c>
      <c r="M26" s="2"/>
      <c r="N26" s="6">
        <v>250000</v>
      </c>
      <c r="O26" s="4"/>
      <c r="P26" s="16" t="s">
        <v>39</v>
      </c>
      <c r="Q26" s="4">
        <v>270000</v>
      </c>
      <c r="R26" s="5"/>
    </row>
    <row r="27" spans="2:18" ht="15" customHeight="1">
      <c r="B27" s="472">
        <v>18</v>
      </c>
      <c r="C27" s="473"/>
      <c r="D27" s="473"/>
      <c r="E27" s="473"/>
      <c r="F27" s="473"/>
      <c r="G27" s="473"/>
      <c r="H27" s="473"/>
      <c r="I27" s="473"/>
      <c r="J27" s="473"/>
      <c r="K27" s="474"/>
      <c r="L27" s="1">
        <v>280000</v>
      </c>
      <c r="M27" s="2"/>
      <c r="N27" s="6">
        <v>270000</v>
      </c>
      <c r="O27" s="4"/>
      <c r="P27" s="16" t="s">
        <v>39</v>
      </c>
      <c r="Q27" s="4">
        <v>290000</v>
      </c>
      <c r="R27" s="5"/>
    </row>
    <row r="28" spans="2:18" ht="15" customHeight="1">
      <c r="B28" s="472">
        <v>19</v>
      </c>
      <c r="C28" s="473"/>
      <c r="D28" s="473"/>
      <c r="E28" s="473"/>
      <c r="F28" s="473"/>
      <c r="G28" s="473"/>
      <c r="H28" s="473"/>
      <c r="I28" s="473"/>
      <c r="J28" s="473"/>
      <c r="K28" s="474"/>
      <c r="L28" s="1">
        <v>300000</v>
      </c>
      <c r="M28" s="2"/>
      <c r="N28" s="6">
        <v>290000</v>
      </c>
      <c r="O28" s="4"/>
      <c r="P28" s="16" t="s">
        <v>39</v>
      </c>
      <c r="Q28" s="4">
        <v>310000</v>
      </c>
      <c r="R28" s="5"/>
    </row>
    <row r="29" spans="2:18" ht="15" customHeight="1">
      <c r="B29" s="475">
        <v>20</v>
      </c>
      <c r="C29" s="476"/>
      <c r="D29" s="476"/>
      <c r="E29" s="476"/>
      <c r="F29" s="476"/>
      <c r="G29" s="476"/>
      <c r="H29" s="476"/>
      <c r="I29" s="476"/>
      <c r="J29" s="476"/>
      <c r="K29" s="477"/>
      <c r="L29" s="24">
        <v>320000</v>
      </c>
      <c r="M29" s="25"/>
      <c r="N29" s="26">
        <v>310000</v>
      </c>
      <c r="O29" s="27"/>
      <c r="P29" s="28" t="s">
        <v>39</v>
      </c>
      <c r="Q29" s="27">
        <v>330000</v>
      </c>
      <c r="R29" s="29"/>
    </row>
    <row r="30" spans="2:18" ht="15" customHeight="1">
      <c r="B30" s="472">
        <v>21</v>
      </c>
      <c r="C30" s="473"/>
      <c r="D30" s="473"/>
      <c r="E30" s="473"/>
      <c r="F30" s="473"/>
      <c r="G30" s="473"/>
      <c r="H30" s="473"/>
      <c r="I30" s="473"/>
      <c r="J30" s="473"/>
      <c r="K30" s="474"/>
      <c r="L30" s="1">
        <v>340000</v>
      </c>
      <c r="M30" s="2"/>
      <c r="N30" s="6">
        <v>330000</v>
      </c>
      <c r="O30" s="4"/>
      <c r="P30" s="16" t="s">
        <v>39</v>
      </c>
      <c r="Q30" s="4">
        <v>350000</v>
      </c>
      <c r="R30" s="5"/>
    </row>
    <row r="31" spans="2:18" ht="15" customHeight="1">
      <c r="B31" s="472">
        <v>22</v>
      </c>
      <c r="C31" s="473"/>
      <c r="D31" s="473"/>
      <c r="E31" s="473"/>
      <c r="F31" s="473"/>
      <c r="G31" s="473"/>
      <c r="H31" s="473"/>
      <c r="I31" s="473"/>
      <c r="J31" s="473"/>
      <c r="K31" s="474"/>
      <c r="L31" s="1">
        <v>360000</v>
      </c>
      <c r="M31" s="2"/>
      <c r="N31" s="6">
        <v>350000</v>
      </c>
      <c r="O31" s="4"/>
      <c r="P31" s="16" t="s">
        <v>39</v>
      </c>
      <c r="Q31" s="4">
        <v>370000</v>
      </c>
      <c r="R31" s="5"/>
    </row>
    <row r="32" spans="2:18" ht="15" customHeight="1">
      <c r="B32" s="472">
        <v>23</v>
      </c>
      <c r="C32" s="473"/>
      <c r="D32" s="473"/>
      <c r="E32" s="473"/>
      <c r="F32" s="473"/>
      <c r="G32" s="473"/>
      <c r="H32" s="473"/>
      <c r="I32" s="473"/>
      <c r="J32" s="473"/>
      <c r="K32" s="474"/>
      <c r="L32" s="1">
        <v>380000</v>
      </c>
      <c r="M32" s="2"/>
      <c r="N32" s="6">
        <v>370000</v>
      </c>
      <c r="O32" s="4"/>
      <c r="P32" s="16" t="s">
        <v>39</v>
      </c>
      <c r="Q32" s="4">
        <v>395000</v>
      </c>
      <c r="R32" s="5"/>
    </row>
    <row r="33" spans="2:18" ht="15" customHeight="1">
      <c r="B33" s="472">
        <v>24</v>
      </c>
      <c r="C33" s="473"/>
      <c r="D33" s="473"/>
      <c r="E33" s="473"/>
      <c r="F33" s="473"/>
      <c r="G33" s="473"/>
      <c r="H33" s="473"/>
      <c r="I33" s="473"/>
      <c r="J33" s="473"/>
      <c r="K33" s="474"/>
      <c r="L33" s="1">
        <v>410000</v>
      </c>
      <c r="M33" s="2"/>
      <c r="N33" s="6">
        <v>395000</v>
      </c>
      <c r="O33" s="4"/>
      <c r="P33" s="16" t="s">
        <v>39</v>
      </c>
      <c r="Q33" s="4">
        <v>425000</v>
      </c>
      <c r="R33" s="5"/>
    </row>
    <row r="34" spans="2:18" ht="15" customHeight="1">
      <c r="B34" s="472">
        <v>25</v>
      </c>
      <c r="C34" s="473"/>
      <c r="D34" s="473"/>
      <c r="E34" s="473"/>
      <c r="F34" s="473"/>
      <c r="G34" s="473"/>
      <c r="H34" s="473"/>
      <c r="I34" s="473"/>
      <c r="J34" s="473"/>
      <c r="K34" s="474"/>
      <c r="L34" s="1">
        <v>440000</v>
      </c>
      <c r="M34" s="2"/>
      <c r="N34" s="6">
        <v>425000</v>
      </c>
      <c r="O34" s="4"/>
      <c r="P34" s="16" t="s">
        <v>39</v>
      </c>
      <c r="Q34" s="4">
        <v>455000</v>
      </c>
      <c r="R34" s="5"/>
    </row>
    <row r="35" spans="2:18" ht="15" customHeight="1">
      <c r="B35" s="478">
        <v>26</v>
      </c>
      <c r="C35" s="479"/>
      <c r="D35" s="479"/>
      <c r="E35" s="479"/>
      <c r="F35" s="479"/>
      <c r="G35" s="479"/>
      <c r="H35" s="479"/>
      <c r="I35" s="479"/>
      <c r="J35" s="479"/>
      <c r="K35" s="480"/>
      <c r="L35" s="18">
        <v>470000</v>
      </c>
      <c r="M35" s="19"/>
      <c r="N35" s="20">
        <v>455000</v>
      </c>
      <c r="O35" s="21"/>
      <c r="P35" s="22" t="s">
        <v>39</v>
      </c>
      <c r="Q35" s="21">
        <v>485000</v>
      </c>
      <c r="R35" s="23"/>
    </row>
    <row r="36" spans="2:18" ht="15" customHeight="1">
      <c r="B36" s="472">
        <v>27</v>
      </c>
      <c r="C36" s="473"/>
      <c r="D36" s="473"/>
      <c r="E36" s="473"/>
      <c r="F36" s="473"/>
      <c r="G36" s="473"/>
      <c r="H36" s="473"/>
      <c r="I36" s="473"/>
      <c r="J36" s="473"/>
      <c r="K36" s="474"/>
      <c r="L36" s="1">
        <v>500000</v>
      </c>
      <c r="M36" s="2"/>
      <c r="N36" s="6">
        <v>485000</v>
      </c>
      <c r="O36" s="4"/>
      <c r="P36" s="16" t="s">
        <v>39</v>
      </c>
      <c r="Q36" s="4">
        <v>515000</v>
      </c>
      <c r="R36" s="5"/>
    </row>
    <row r="37" spans="2:18" ht="15" customHeight="1">
      <c r="B37" s="472">
        <v>28</v>
      </c>
      <c r="C37" s="473"/>
      <c r="D37" s="473"/>
      <c r="E37" s="473"/>
      <c r="F37" s="473"/>
      <c r="G37" s="473"/>
      <c r="H37" s="473"/>
      <c r="I37" s="473"/>
      <c r="J37" s="473"/>
      <c r="K37" s="474"/>
      <c r="L37" s="1">
        <v>530000</v>
      </c>
      <c r="M37" s="2"/>
      <c r="N37" s="6">
        <v>515000</v>
      </c>
      <c r="O37" s="4"/>
      <c r="P37" s="16" t="s">
        <v>39</v>
      </c>
      <c r="Q37" s="4">
        <v>545000</v>
      </c>
      <c r="R37" s="5"/>
    </row>
    <row r="38" spans="2:18" ht="15" customHeight="1">
      <c r="B38" s="472">
        <v>29</v>
      </c>
      <c r="C38" s="473"/>
      <c r="D38" s="473"/>
      <c r="E38" s="473"/>
      <c r="F38" s="473"/>
      <c r="G38" s="473"/>
      <c r="H38" s="473"/>
      <c r="I38" s="473"/>
      <c r="J38" s="473"/>
      <c r="K38" s="474"/>
      <c r="L38" s="1">
        <v>560000</v>
      </c>
      <c r="M38" s="2"/>
      <c r="N38" s="6">
        <v>545000</v>
      </c>
      <c r="O38" s="4"/>
      <c r="P38" s="16" t="s">
        <v>39</v>
      </c>
      <c r="Q38" s="4">
        <v>575000</v>
      </c>
      <c r="R38" s="5"/>
    </row>
    <row r="39" spans="2:18" ht="15" customHeight="1">
      <c r="B39" s="475">
        <v>30</v>
      </c>
      <c r="C39" s="476"/>
      <c r="D39" s="476"/>
      <c r="E39" s="476"/>
      <c r="F39" s="476"/>
      <c r="G39" s="476"/>
      <c r="H39" s="476"/>
      <c r="I39" s="476"/>
      <c r="J39" s="476"/>
      <c r="K39" s="477"/>
      <c r="L39" s="24">
        <v>590000</v>
      </c>
      <c r="M39" s="25"/>
      <c r="N39" s="26">
        <v>575000</v>
      </c>
      <c r="O39" s="27"/>
      <c r="P39" s="28" t="s">
        <v>39</v>
      </c>
      <c r="Q39" s="27">
        <v>605000</v>
      </c>
      <c r="R39" s="29"/>
    </row>
    <row r="40" spans="2:18" ht="15" customHeight="1">
      <c r="B40" s="472">
        <v>31</v>
      </c>
      <c r="C40" s="473"/>
      <c r="D40" s="473"/>
      <c r="E40" s="473"/>
      <c r="F40" s="473"/>
      <c r="G40" s="473"/>
      <c r="H40" s="473"/>
      <c r="I40" s="473"/>
      <c r="J40" s="473"/>
      <c r="K40" s="474"/>
      <c r="L40" s="1">
        <v>620000</v>
      </c>
      <c r="M40" s="2"/>
      <c r="N40" s="6">
        <v>605000</v>
      </c>
      <c r="O40" s="4"/>
      <c r="P40" s="16" t="s">
        <v>39</v>
      </c>
      <c r="Q40" s="4">
        <v>635000</v>
      </c>
      <c r="R40" s="5"/>
    </row>
    <row r="41" spans="2:18" ht="15" customHeight="1" thickBot="1">
      <c r="B41" s="469">
        <v>32</v>
      </c>
      <c r="C41" s="470"/>
      <c r="D41" s="470"/>
      <c r="E41" s="470"/>
      <c r="F41" s="470"/>
      <c r="G41" s="470"/>
      <c r="H41" s="470"/>
      <c r="I41" s="470"/>
      <c r="J41" s="470"/>
      <c r="K41" s="471"/>
      <c r="L41" s="7">
        <v>650000</v>
      </c>
      <c r="M41" s="8"/>
      <c r="N41" s="9">
        <v>635000</v>
      </c>
      <c r="O41" s="10"/>
      <c r="P41" s="15" t="s">
        <v>39</v>
      </c>
      <c r="Q41" s="10"/>
      <c r="R41" s="11"/>
    </row>
  </sheetData>
  <sheetProtection algorithmName="SHA-512" hashValue="7b9g+hSXboJCALsPZOMpwJYYOh+N9CbeX9po80mNpD4gJvbi7WNgUNhjpExP2drzRxF89WjIB39Gl87TBTy0vA==" saltValue="oCgN1uqQCeYN2KKW48VmsQ==" spinCount="100000" sheet="1" objects="1" scenarios="1"/>
  <mergeCells count="45">
    <mergeCell ref="B1:R2"/>
    <mergeCell ref="N3:R8"/>
    <mergeCell ref="L5:M8"/>
    <mergeCell ref="B6:K6"/>
    <mergeCell ref="B3:M4"/>
    <mergeCell ref="B5:K5"/>
    <mergeCell ref="B7:K8"/>
    <mergeCell ref="B31:K31"/>
    <mergeCell ref="B30:K30"/>
    <mergeCell ref="B17:K17"/>
    <mergeCell ref="B18:K18"/>
    <mergeCell ref="B29:K29"/>
    <mergeCell ref="B28:K28"/>
    <mergeCell ref="B27:K27"/>
    <mergeCell ref="B24:K24"/>
    <mergeCell ref="B23:K23"/>
    <mergeCell ref="B22:K22"/>
    <mergeCell ref="B21:K21"/>
    <mergeCell ref="B20:K20"/>
    <mergeCell ref="B19:K19"/>
    <mergeCell ref="B35:K35"/>
    <mergeCell ref="B40:K40"/>
    <mergeCell ref="B34:K34"/>
    <mergeCell ref="B33:K33"/>
    <mergeCell ref="B32:K32"/>
    <mergeCell ref="B41:K41"/>
    <mergeCell ref="B39:K39"/>
    <mergeCell ref="B38:K38"/>
    <mergeCell ref="B37:K37"/>
    <mergeCell ref="B36:K36"/>
    <mergeCell ref="V6:AD6"/>
    <mergeCell ref="B26:K26"/>
    <mergeCell ref="B25:K25"/>
    <mergeCell ref="B13:K13"/>
    <mergeCell ref="G9:K9"/>
    <mergeCell ref="B12:K12"/>
    <mergeCell ref="B11:K11"/>
    <mergeCell ref="B10:K10"/>
    <mergeCell ref="B14:K14"/>
    <mergeCell ref="B16:K16"/>
    <mergeCell ref="B15:K15"/>
    <mergeCell ref="L9:M9"/>
    <mergeCell ref="N9:O9"/>
    <mergeCell ref="Q9:R9"/>
    <mergeCell ref="B9:F9"/>
  </mergeCells>
  <phoneticPr fontId="3"/>
  <pageMargins left="0.98425196850393704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</vt:lpstr>
      <vt:lpstr>入力例</vt:lpstr>
      <vt:lpstr>標準報酬等級表-短期</vt:lpstr>
      <vt:lpstr>標準報酬等級表-厚年・退職等</vt:lpstr>
      <vt:lpstr>入力例!Print_Area</vt:lpstr>
      <vt:lpstr>様式!Print_Area</vt:lpstr>
    </vt:vector>
  </TitlesOfParts>
  <Manager/>
  <Company>共済組合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1277</dc:creator>
  <cp:keywords/>
  <dc:description/>
  <cp:lastModifiedBy>User</cp:lastModifiedBy>
  <cp:revision/>
  <cp:lastPrinted>2023-06-29T10:07:14Z</cp:lastPrinted>
  <dcterms:created xsi:type="dcterms:W3CDTF">2014-08-12T04:15:32Z</dcterms:created>
  <dcterms:modified xsi:type="dcterms:W3CDTF">2023-07-03T00:42:54Z</dcterms:modified>
  <cp:category/>
  <cp:contentStatus/>
</cp:coreProperties>
</file>